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교직과정부\"/>
    </mc:Choice>
  </mc:AlternateContent>
  <bookViews>
    <workbookView xWindow="0" yWindow="0" windowWidth="28800" windowHeight="12255" firstSheet="3" activeTab="3"/>
  </bookViews>
  <sheets>
    <sheet name="교직과정이수자(20220120)" sheetId="1" state="hidden" r:id="rId1"/>
    <sheet name="교직과정이수자(20220415)" sheetId="2" state="hidden" r:id="rId2"/>
    <sheet name="교직과정이수자(20220809)" sheetId="4" state="hidden" r:id="rId3"/>
    <sheet name="기본이수과목(전공)" sheetId="6" r:id="rId4"/>
    <sheet name="Sheet2" sheetId="3" state="hidden" r:id="rId5"/>
  </sheets>
  <externalReferences>
    <externalReference r:id="rId6"/>
  </externalReferences>
  <definedNames>
    <definedName name="_xlnm._FilterDatabase" localSheetId="4" hidden="1">Sheet2!$A$1:$B$1</definedName>
    <definedName name="_xlnm._FilterDatabase" localSheetId="0" hidden="1">'교직과정이수자(20220120)'!$A$3:$V$33</definedName>
    <definedName name="_xlnm._FilterDatabase" localSheetId="1" hidden="1">'교직과정이수자(20220415)'!$A$3:$W$24</definedName>
    <definedName name="_xlnm._FilterDatabase" localSheetId="2" hidden="1">'교직과정이수자(20220809)'!$A$3:$W$22</definedName>
    <definedName name="_xlnm._FilterDatabase" localSheetId="3" hidden="1">'기본이수과목(전공)'!$A$3:$K$3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6" l="1"/>
  <c r="J35" i="6"/>
  <c r="J26" i="6"/>
  <c r="J16" i="6"/>
  <c r="J4" i="6"/>
  <c r="X22" i="4" l="1"/>
  <c r="D22" i="4"/>
  <c r="A22" i="4"/>
  <c r="X21" i="4"/>
  <c r="D21" i="4"/>
  <c r="A21" i="4"/>
  <c r="X20" i="4"/>
  <c r="D20" i="4"/>
  <c r="A20" i="4"/>
  <c r="X19" i="4"/>
  <c r="D19" i="4"/>
  <c r="A19" i="4"/>
  <c r="X18" i="4"/>
  <c r="D18" i="4"/>
  <c r="A18" i="4"/>
  <c r="X17" i="4"/>
  <c r="D17" i="4"/>
  <c r="A17" i="4"/>
  <c r="X16" i="4"/>
  <c r="D16" i="4"/>
  <c r="A16" i="4"/>
  <c r="X15" i="4"/>
  <c r="D15" i="4"/>
  <c r="A15" i="4"/>
  <c r="X14" i="4"/>
  <c r="D14" i="4"/>
  <c r="A14" i="4"/>
  <c r="X13" i="4"/>
  <c r="D13" i="4"/>
  <c r="A13" i="4"/>
  <c r="X12" i="4"/>
  <c r="D12" i="4"/>
  <c r="A12" i="4"/>
  <c r="X11" i="4"/>
  <c r="D11" i="4"/>
  <c r="A11" i="4"/>
  <c r="X10" i="4"/>
  <c r="D10" i="4"/>
  <c r="A10" i="4"/>
  <c r="X9" i="4"/>
  <c r="D9" i="4"/>
  <c r="A9" i="4"/>
  <c r="X8" i="4"/>
  <c r="D8" i="4"/>
  <c r="A8" i="4"/>
  <c r="X7" i="4"/>
  <c r="D7" i="4"/>
  <c r="A7" i="4"/>
  <c r="X6" i="4"/>
  <c r="D6" i="4"/>
  <c r="A6" i="4"/>
  <c r="X5" i="4"/>
  <c r="D5" i="4"/>
  <c r="A5" i="4"/>
  <c r="X4" i="4"/>
  <c r="D4" i="4"/>
  <c r="A4" i="4"/>
  <c r="X24" i="2" l="1"/>
  <c r="D24" i="2"/>
  <c r="A24" i="2"/>
  <c r="X23" i="2"/>
  <c r="D23" i="2"/>
  <c r="A23" i="2"/>
  <c r="X22" i="2"/>
  <c r="D22" i="2"/>
  <c r="A22" i="2"/>
  <c r="X21" i="2"/>
  <c r="D21" i="2"/>
  <c r="A21" i="2"/>
  <c r="X20" i="2"/>
  <c r="D20" i="2"/>
  <c r="A20" i="2"/>
  <c r="X19" i="2"/>
  <c r="D19" i="2"/>
  <c r="A19" i="2"/>
  <c r="X18" i="2"/>
  <c r="D18" i="2"/>
  <c r="A18" i="2"/>
  <c r="X17" i="2"/>
  <c r="D17" i="2"/>
  <c r="A17" i="2"/>
  <c r="X16" i="2"/>
  <c r="D16" i="2"/>
  <c r="A16" i="2"/>
  <c r="X15" i="2"/>
  <c r="D15" i="2"/>
  <c r="A15" i="2"/>
  <c r="X14" i="2"/>
  <c r="D14" i="2"/>
  <c r="A14" i="2"/>
  <c r="X13" i="2"/>
  <c r="D13" i="2"/>
  <c r="A13" i="2"/>
  <c r="X12" i="2"/>
  <c r="D12" i="2"/>
  <c r="A12" i="2"/>
  <c r="X11" i="2"/>
  <c r="D11" i="2"/>
  <c r="A11" i="2"/>
  <c r="X10" i="2"/>
  <c r="D10" i="2"/>
  <c r="A10" i="2"/>
  <c r="X9" i="2"/>
  <c r="D9" i="2"/>
  <c r="A9" i="2"/>
  <c r="X8" i="2"/>
  <c r="D8" i="2"/>
  <c r="A8" i="2"/>
  <c r="X7" i="2"/>
  <c r="D7" i="2"/>
  <c r="A7" i="2"/>
  <c r="X6" i="2"/>
  <c r="D6" i="2"/>
  <c r="A6" i="2"/>
  <c r="X5" i="2"/>
  <c r="D5" i="2"/>
  <c r="A5" i="2"/>
  <c r="X4" i="2"/>
  <c r="D4" i="2"/>
  <c r="A4" i="2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4" i="1"/>
  <c r="D33" i="1" l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A10" i="1" l="1"/>
  <c r="A12" i="1"/>
  <c r="A13" i="1"/>
  <c r="A14" i="1"/>
  <c r="A15" i="1"/>
  <c r="A16" i="1"/>
  <c r="A17" i="1"/>
  <c r="A18" i="1"/>
  <c r="A19" i="1"/>
  <c r="A24" i="1"/>
  <c r="A20" i="1"/>
  <c r="A23" i="1"/>
  <c r="A25" i="1"/>
  <c r="A21" i="1"/>
  <c r="A22" i="1"/>
  <c r="A26" i="1"/>
  <c r="A27" i="1"/>
  <c r="A28" i="1"/>
  <c r="A29" i="1"/>
  <c r="A32" i="1"/>
  <c r="A33" i="1"/>
  <c r="A30" i="1"/>
  <c r="A31" i="1"/>
  <c r="A4" i="1"/>
  <c r="A5" i="1"/>
  <c r="A6" i="1"/>
  <c r="A7" i="1"/>
  <c r="A11" i="1"/>
  <c r="A8" i="1"/>
  <c r="A9" i="1"/>
</calcChain>
</file>

<file path=xl/sharedStrings.xml><?xml version="1.0" encoding="utf-8"?>
<sst xmlns="http://schemas.openxmlformats.org/spreadsheetml/2006/main" count="1041" uniqueCount="236">
  <si>
    <t>화학공학과</t>
  </si>
  <si>
    <t>전기공학전공</t>
  </si>
  <si>
    <t>금승재</t>
  </si>
  <si>
    <t>사진영상학부</t>
  </si>
  <si>
    <t>정민주</t>
  </si>
  <si>
    <t>전진</t>
  </si>
  <si>
    <t>K-뷰티융합학부 패션디자인전공</t>
  </si>
  <si>
    <t>전유리</t>
  </si>
  <si>
    <t>K-뷰티융합학부 뷰티화장품산업전공</t>
  </si>
  <si>
    <t>강나금</t>
  </si>
  <si>
    <t>김민혜</t>
  </si>
  <si>
    <t>남유정</t>
  </si>
  <si>
    <t>김수진</t>
  </si>
  <si>
    <t>김희찬</t>
  </si>
  <si>
    <t>장윤창</t>
  </si>
  <si>
    <t>전진호</t>
  </si>
  <si>
    <t>최정현</t>
  </si>
  <si>
    <t>K-뷰티화장품산업학과</t>
  </si>
  <si>
    <t>서가영</t>
  </si>
  <si>
    <t>이정은</t>
  </si>
  <si>
    <t>라예빈</t>
  </si>
  <si>
    <t>기계공학전공</t>
  </si>
  <si>
    <t>노은상</t>
  </si>
  <si>
    <t>박소정</t>
  </si>
  <si>
    <t>이민규</t>
  </si>
  <si>
    <t>서승희</t>
  </si>
  <si>
    <t>이정원</t>
  </si>
  <si>
    <t>디지털미디어디자인학과</t>
  </si>
  <si>
    <t>윤희원</t>
  </si>
  <si>
    <t>건축학과(5년제)</t>
  </si>
  <si>
    <t>이종민</t>
  </si>
  <si>
    <t>전자공학과</t>
  </si>
  <si>
    <t>추민영</t>
  </si>
  <si>
    <t>이신우</t>
  </si>
  <si>
    <t>이시우</t>
  </si>
  <si>
    <t>서주희</t>
  </si>
  <si>
    <t>박미주</t>
  </si>
  <si>
    <t>문성찬</t>
  </si>
  <si>
    <t>임수연</t>
  </si>
  <si>
    <t>화학공학부 화학공학전공</t>
  </si>
  <si>
    <t>황윤경</t>
  </si>
  <si>
    <t>순번</t>
    <phoneticPr fontId="2" type="noConversion"/>
  </si>
  <si>
    <t>학부(과)</t>
    <phoneticPr fontId="2" type="noConversion"/>
  </si>
  <si>
    <t>학년</t>
    <phoneticPr fontId="2" type="noConversion"/>
  </si>
  <si>
    <t>학번</t>
    <phoneticPr fontId="2" type="noConversion"/>
  </si>
  <si>
    <t>인정학기</t>
    <phoneticPr fontId="2" type="noConversion"/>
  </si>
  <si>
    <t>성명</t>
    <phoneticPr fontId="2" type="noConversion"/>
  </si>
  <si>
    <t>심폐소생술</t>
    <phoneticPr fontId="2" type="noConversion"/>
  </si>
  <si>
    <t>인적성 검사</t>
    <phoneticPr fontId="2" type="noConversion"/>
  </si>
  <si>
    <t>비고</t>
    <phoneticPr fontId="2" type="noConversion"/>
  </si>
  <si>
    <t>1회</t>
    <phoneticPr fontId="2" type="noConversion"/>
  </si>
  <si>
    <t>2회</t>
    <phoneticPr fontId="2" type="noConversion"/>
  </si>
  <si>
    <t>교직과정 이수자 현황(2022.01.20. 현재기준)</t>
    <phoneticPr fontId="2" type="noConversion"/>
  </si>
  <si>
    <t>연락망</t>
    <phoneticPr fontId="2" type="noConversion"/>
  </si>
  <si>
    <t>성별</t>
    <phoneticPr fontId="2" type="noConversion"/>
  </si>
  <si>
    <t>표시과목</t>
    <phoneticPr fontId="2" type="noConversion"/>
  </si>
  <si>
    <t>사진</t>
    <phoneticPr fontId="2" type="noConversion"/>
  </si>
  <si>
    <t>미용</t>
    <phoneticPr fontId="2" type="noConversion"/>
  </si>
  <si>
    <t>전기</t>
    <phoneticPr fontId="2" type="noConversion"/>
  </si>
  <si>
    <t>건설</t>
    <phoneticPr fontId="2" type="noConversion"/>
  </si>
  <si>
    <t>전자</t>
    <phoneticPr fontId="2" type="noConversion"/>
  </si>
  <si>
    <t>의상</t>
    <phoneticPr fontId="2" type="noConversion"/>
  </si>
  <si>
    <t>화공</t>
    <phoneticPr fontId="2" type="noConversion"/>
  </si>
  <si>
    <t>기계</t>
    <phoneticPr fontId="2" type="noConversion"/>
  </si>
  <si>
    <t>이수(2020-2)</t>
  </si>
  <si>
    <t>이수(2021-1)</t>
  </si>
  <si>
    <t>이수(2021-2)</t>
  </si>
  <si>
    <t>이수(2021-2)</t>
    <phoneticPr fontId="2" type="noConversion"/>
  </si>
  <si>
    <t>이수(2019-2)</t>
  </si>
  <si>
    <t>남</t>
    <phoneticPr fontId="2" type="noConversion"/>
  </si>
  <si>
    <t>여</t>
    <phoneticPr fontId="2" type="noConversion"/>
  </si>
  <si>
    <t>2021-2 교직 신청</t>
    <phoneticPr fontId="2" type="noConversion"/>
  </si>
  <si>
    <t>010-7574-8940</t>
  </si>
  <si>
    <t>010-7643-8792</t>
  </si>
  <si>
    <t>010-9705-7748</t>
  </si>
  <si>
    <t>010-2316-4291</t>
  </si>
  <si>
    <t>010-7332-3444</t>
  </si>
  <si>
    <t>010-7273-0447</t>
  </si>
  <si>
    <t>010-6610-1290</t>
  </si>
  <si>
    <t>010-9887-4738</t>
  </si>
  <si>
    <t>010-8620-4380</t>
  </si>
  <si>
    <t>010-8699-5356</t>
  </si>
  <si>
    <t>010-4862-0949</t>
  </si>
  <si>
    <t>010-6488-7262</t>
  </si>
  <si>
    <t>010-4129-6373</t>
  </si>
  <si>
    <t>010-2267-0274</t>
  </si>
  <si>
    <t>010-3301-8113</t>
  </si>
  <si>
    <t>010-9370-8358</t>
  </si>
  <si>
    <t>010-9570-0856</t>
  </si>
  <si>
    <t>010-9314-2825</t>
  </si>
  <si>
    <t>010-7655-1803</t>
  </si>
  <si>
    <t>010-3382-2501</t>
  </si>
  <si>
    <t>010-4004-8264</t>
  </si>
  <si>
    <t>010-4718-7049</t>
  </si>
  <si>
    <t>010-4321-9169</t>
  </si>
  <si>
    <t>010-5061-2728</t>
  </si>
  <si>
    <t>010-3473-1408</t>
  </si>
  <si>
    <t>010-2300-7793</t>
  </si>
  <si>
    <t>010-4859-5738</t>
  </si>
  <si>
    <t>010-2873-8422</t>
  </si>
  <si>
    <t>010-9722-3831</t>
  </si>
  <si>
    <t>공예</t>
    <phoneticPr fontId="2" type="noConversion"/>
  </si>
  <si>
    <t>010-2704-9759</t>
    <phoneticPr fontId="2" type="noConversion"/>
  </si>
  <si>
    <t>마약검사</t>
    <phoneticPr fontId="2" type="noConversion"/>
  </si>
  <si>
    <t>성범죄 조회</t>
    <phoneticPr fontId="2" type="noConversion"/>
  </si>
  <si>
    <t>완료</t>
    <phoneticPr fontId="2" type="noConversion"/>
  </si>
  <si>
    <t>적격(2021-1)</t>
  </si>
  <si>
    <t>적격(2019-1)</t>
  </si>
  <si>
    <t>적격(2021-2)</t>
  </si>
  <si>
    <t>적격(2021-2)</t>
    <phoneticPr fontId="2" type="noConversion"/>
  </si>
  <si>
    <t>성인지교육 이수(회당 4차시)</t>
    <phoneticPr fontId="2" type="noConversion"/>
  </si>
  <si>
    <t>해당없음</t>
    <phoneticPr fontId="2" type="noConversion"/>
  </si>
  <si>
    <t>교육실습</t>
    <phoneticPr fontId="2" type="noConversion"/>
  </si>
  <si>
    <t>완료</t>
    <phoneticPr fontId="2" type="noConversion"/>
  </si>
  <si>
    <t>재학</t>
    <phoneticPr fontId="2" type="noConversion"/>
  </si>
  <si>
    <t>2022-1 이수예정</t>
    <phoneticPr fontId="2" type="noConversion"/>
  </si>
  <si>
    <t>휴학</t>
    <phoneticPr fontId="2" type="noConversion"/>
  </si>
  <si>
    <t>상서고등학교</t>
    <phoneticPr fontId="2" type="noConversion"/>
  </si>
  <si>
    <t>교육실습학교</t>
    <phoneticPr fontId="2" type="noConversion"/>
  </si>
  <si>
    <t>신라공업고등학교</t>
    <phoneticPr fontId="2" type="noConversion"/>
  </si>
  <si>
    <t>순천전자고등학교</t>
    <phoneticPr fontId="2" type="noConversion"/>
  </si>
  <si>
    <t>경북미용예술고등학교</t>
    <phoneticPr fontId="2" type="noConversion"/>
  </si>
  <si>
    <t>경북공업고등학교</t>
    <phoneticPr fontId="2" type="noConversion"/>
  </si>
  <si>
    <t>학적상태</t>
    <phoneticPr fontId="2" type="noConversion"/>
  </si>
  <si>
    <t>입학년도</t>
    <phoneticPr fontId="2" type="noConversion"/>
  </si>
  <si>
    <t>졸업(2021전기)</t>
    <phoneticPr fontId="2" type="noConversion"/>
  </si>
  <si>
    <t>부산영상예술고등학교</t>
    <phoneticPr fontId="2" type="noConversion"/>
  </si>
  <si>
    <t>교직과정 이수자 현황(2022.04.15. 현재기준)</t>
    <phoneticPr fontId="2" type="noConversion"/>
  </si>
  <si>
    <t>대구공업고등학교</t>
    <phoneticPr fontId="2" type="noConversion"/>
  </si>
  <si>
    <t>K-뷰티학과</t>
  </si>
  <si>
    <t>전기공학과</t>
  </si>
  <si>
    <t>건축학부 건축학전공(5년제)</t>
  </si>
  <si>
    <t>대표학부(과)</t>
    <phoneticPr fontId="2" type="noConversion"/>
  </si>
  <si>
    <t>뷰티케어전공</t>
    <phoneticPr fontId="2" type="noConversion"/>
  </si>
  <si>
    <t>2021 후기 졸업예정</t>
    <phoneticPr fontId="2" type="noConversion"/>
  </si>
  <si>
    <t>상관없음</t>
  </si>
  <si>
    <t>상관없음</t>
    <phoneticPr fontId="2" type="noConversion"/>
  </si>
  <si>
    <t>월수목</t>
    <phoneticPr fontId="2" type="noConversion"/>
  </si>
  <si>
    <t>월수목금</t>
    <phoneticPr fontId="2" type="noConversion"/>
  </si>
  <si>
    <t>수</t>
    <phoneticPr fontId="2" type="noConversion"/>
  </si>
  <si>
    <t>교직포기</t>
    <phoneticPr fontId="2" type="noConversion"/>
  </si>
  <si>
    <t>월화목금</t>
    <phoneticPr fontId="2" type="noConversion"/>
  </si>
  <si>
    <t>월수금</t>
    <phoneticPr fontId="2" type="noConversion"/>
  </si>
  <si>
    <t>월화금</t>
    <phoneticPr fontId="2" type="noConversion"/>
  </si>
  <si>
    <t>이수(2022-1)</t>
    <phoneticPr fontId="2" type="noConversion"/>
  </si>
  <si>
    <t>이수(2022-1)</t>
    <phoneticPr fontId="2" type="noConversion"/>
  </si>
  <si>
    <t>교육철학</t>
    <phoneticPr fontId="2" type="noConversion"/>
  </si>
  <si>
    <t>학교폭력</t>
    <phoneticPr fontId="2" type="noConversion"/>
  </si>
  <si>
    <t>휴학연기</t>
    <phoneticPr fontId="2" type="noConversion"/>
  </si>
  <si>
    <t>2021학년도 교직과정 설치학과(전공) 기본이수과목 일람표</t>
    <phoneticPr fontId="13" type="noConversion"/>
  </si>
  <si>
    <t>&lt;2020학년도 입학자 기준&gt;</t>
    <phoneticPr fontId="13" type="noConversion"/>
  </si>
  <si>
    <t>학부(과)</t>
    <phoneticPr fontId="13" type="noConversion"/>
  </si>
  <si>
    <t>전공</t>
    <phoneticPr fontId="13" type="noConversion"/>
  </si>
  <si>
    <t>표시
과목</t>
    <phoneticPr fontId="13" type="noConversion"/>
  </si>
  <si>
    <t>기본이수과목
(교육부 고시)</t>
    <phoneticPr fontId="13" type="noConversion"/>
  </si>
  <si>
    <t>개설 과목명</t>
    <phoneticPr fontId="13" type="noConversion"/>
  </si>
  <si>
    <t>학점</t>
    <phoneticPr fontId="13" type="noConversion"/>
  </si>
  <si>
    <t>학년</t>
    <phoneticPr fontId="13" type="noConversion"/>
  </si>
  <si>
    <t>학기</t>
    <phoneticPr fontId="13" type="noConversion"/>
  </si>
  <si>
    <t>학점계</t>
    <phoneticPr fontId="13" type="noConversion"/>
  </si>
  <si>
    <t>전자공학과</t>
    <phoneticPr fontId="18" type="noConversion"/>
  </si>
  <si>
    <t>전자</t>
    <phoneticPr fontId="18" type="noConversion"/>
  </si>
  <si>
    <t>전기일반</t>
    <phoneticPr fontId="18" type="noConversion"/>
  </si>
  <si>
    <t>전기전자일반</t>
    <phoneticPr fontId="18" type="noConversion"/>
  </si>
  <si>
    <t>디지털시스템</t>
    <phoneticPr fontId="18" type="noConversion"/>
  </si>
  <si>
    <t>회로이론</t>
    <phoneticPr fontId="13" type="noConversion"/>
  </si>
  <si>
    <t>회로이론Ⅰ</t>
    <phoneticPr fontId="13" type="noConversion"/>
  </si>
  <si>
    <t>디지털회로설계</t>
    <phoneticPr fontId="13" type="noConversion"/>
  </si>
  <si>
    <t>회로이론Ⅱ</t>
    <phoneticPr fontId="13" type="noConversion"/>
  </si>
  <si>
    <t>통신이론</t>
    <phoneticPr fontId="18" type="noConversion"/>
  </si>
  <si>
    <t>전자회로</t>
    <phoneticPr fontId="18" type="noConversion"/>
  </si>
  <si>
    <t>전자회로Ⅰ</t>
    <phoneticPr fontId="18" type="noConversion"/>
  </si>
  <si>
    <t>반도체공학</t>
    <phoneticPr fontId="13" type="noConversion"/>
  </si>
  <si>
    <t>마이크로프로세서</t>
    <phoneticPr fontId="13" type="noConversion"/>
  </si>
  <si>
    <t>전자회로Ⅱ</t>
    <phoneticPr fontId="18" type="noConversion"/>
  </si>
  <si>
    <t>디지털통신</t>
    <phoneticPr fontId="13" type="noConversion"/>
  </si>
  <si>
    <t>공업교육론</t>
    <phoneticPr fontId="13" type="noConversion"/>
  </si>
  <si>
    <t>전기공학과</t>
    <phoneticPr fontId="13" type="noConversion"/>
  </si>
  <si>
    <t>전기</t>
    <phoneticPr fontId="13" type="noConversion"/>
  </si>
  <si>
    <t>전자공학</t>
    <phoneticPr fontId="18" type="noConversion"/>
  </si>
  <si>
    <t>회로일반</t>
    <phoneticPr fontId="18" type="noConversion"/>
  </si>
  <si>
    <t>전기자기학</t>
    <phoneticPr fontId="13" type="noConversion"/>
  </si>
  <si>
    <t>전력전자공학</t>
    <phoneticPr fontId="13" type="noConversion"/>
  </si>
  <si>
    <t>제어공학</t>
    <phoneticPr fontId="13" type="noConversion"/>
  </si>
  <si>
    <t>전기기기</t>
    <phoneticPr fontId="13" type="noConversion"/>
  </si>
  <si>
    <t>전기기기Ⅰ</t>
    <phoneticPr fontId="13" type="noConversion"/>
  </si>
  <si>
    <t>전력공학</t>
    <phoneticPr fontId="13" type="noConversion"/>
  </si>
  <si>
    <t>공업교육론</t>
    <phoneticPr fontId="18" type="noConversion"/>
  </si>
  <si>
    <t>전기설비및법규</t>
    <phoneticPr fontId="13" type="noConversion"/>
  </si>
  <si>
    <t>화학공학부</t>
    <phoneticPr fontId="13" type="noConversion"/>
  </si>
  <si>
    <t>화학공학전공</t>
    <phoneticPr fontId="18" type="noConversion"/>
  </si>
  <si>
    <t>화공</t>
    <phoneticPr fontId="13" type="noConversion"/>
  </si>
  <si>
    <t>화공양론</t>
    <phoneticPr fontId="18" type="noConversion"/>
  </si>
  <si>
    <t>화공양론I</t>
    <phoneticPr fontId="18" type="noConversion"/>
  </si>
  <si>
    <t>물리화학</t>
    <phoneticPr fontId="18" type="noConversion"/>
  </si>
  <si>
    <t>유기화학</t>
    <phoneticPr fontId="13" type="noConversion"/>
  </si>
  <si>
    <t>분석화학</t>
    <phoneticPr fontId="18" type="noConversion"/>
  </si>
  <si>
    <t>공업분석화학</t>
    <phoneticPr fontId="18" type="noConversion"/>
  </si>
  <si>
    <t>무기화학</t>
    <phoneticPr fontId="13" type="noConversion"/>
  </si>
  <si>
    <t>화공열역학</t>
    <phoneticPr fontId="13" type="noConversion"/>
  </si>
  <si>
    <t>화공열역학Ⅰ</t>
    <phoneticPr fontId="13" type="noConversion"/>
  </si>
  <si>
    <t>반응공학</t>
    <phoneticPr fontId="13" type="noConversion"/>
  </si>
  <si>
    <t>공정제어</t>
    <phoneticPr fontId="13" type="noConversion"/>
  </si>
  <si>
    <t>사진영상학부</t>
    <phoneticPr fontId="18" type="noConversion"/>
  </si>
  <si>
    <t>사진</t>
    <phoneticPr fontId="18" type="noConversion"/>
  </si>
  <si>
    <t>디지털사진촬영</t>
    <phoneticPr fontId="13" type="noConversion"/>
  </si>
  <si>
    <t>암실실기</t>
    <phoneticPr fontId="18" type="noConversion"/>
  </si>
  <si>
    <t>사진감상과비평</t>
    <phoneticPr fontId="18" type="noConversion"/>
  </si>
  <si>
    <t>사진사</t>
    <phoneticPr fontId="13" type="noConversion"/>
  </si>
  <si>
    <t>컬러사진</t>
    <phoneticPr fontId="13" type="noConversion"/>
  </si>
  <si>
    <t>디지털사진표현기법</t>
    <phoneticPr fontId="13" type="noConversion"/>
  </si>
  <si>
    <t>사진편집</t>
    <phoneticPr fontId="13" type="noConversion"/>
  </si>
  <si>
    <t>K-뷰티화장품산업학부</t>
    <phoneticPr fontId="18" type="noConversion"/>
  </si>
  <si>
    <t>뷰티케어전공</t>
    <phoneticPr fontId="18" type="noConversion"/>
  </si>
  <si>
    <t>미용</t>
    <phoneticPr fontId="13" type="noConversion"/>
  </si>
  <si>
    <t>피부미용</t>
    <phoneticPr fontId="13" type="noConversion"/>
  </si>
  <si>
    <t>헤어미용</t>
    <phoneticPr fontId="13" type="noConversion"/>
  </si>
  <si>
    <t>메이크업</t>
    <phoneticPr fontId="13" type="noConversion"/>
  </si>
  <si>
    <t>화장품학</t>
    <phoneticPr fontId="13" type="noConversion"/>
  </si>
  <si>
    <t>위생학</t>
    <phoneticPr fontId="13" type="noConversion"/>
  </si>
  <si>
    <t>네일미용</t>
    <phoneticPr fontId="18" type="noConversion"/>
  </si>
  <si>
    <t>공중보건학</t>
    <phoneticPr fontId="13" type="noConversion"/>
  </si>
  <si>
    <t>생리해부학</t>
    <phoneticPr fontId="13" type="noConversion"/>
  </si>
  <si>
    <t>*는 공업계 표시과목 학과로 산업체 현장실습(4주 이상)을 필수로 이수하여야 함</t>
    <phoneticPr fontId="13" type="noConversion"/>
  </si>
  <si>
    <t>교과교육영역의 교과목은 해당 영역별로 각각 개설</t>
    <phoneticPr fontId="13" type="noConversion"/>
  </si>
  <si>
    <t>비고</t>
    <phoneticPr fontId="13" type="noConversion"/>
  </si>
  <si>
    <t>분야</t>
    <phoneticPr fontId="2" type="noConversion"/>
  </si>
  <si>
    <t>(1)</t>
    <phoneticPr fontId="2" type="noConversion"/>
  </si>
  <si>
    <t>(2)</t>
    <phoneticPr fontId="2" type="noConversion"/>
  </si>
  <si>
    <t>(3)</t>
    <phoneticPr fontId="2" type="noConversion"/>
  </si>
  <si>
    <t>(4)</t>
    <phoneticPr fontId="2" type="noConversion"/>
  </si>
  <si>
    <t>(5)</t>
    <phoneticPr fontId="2" type="noConversion"/>
  </si>
  <si>
    <t>(6)</t>
    <phoneticPr fontId="2" type="noConversion"/>
  </si>
  <si>
    <t>(1)분야 필수
(2)~(5)분야 중
각 분야별 1과목 이상 이수</t>
    <phoneticPr fontId="2" type="noConversion"/>
  </si>
  <si>
    <t>(1)분야 필수
(2)~(4)분야 중
각 분야별 1과목 이상 이수</t>
    <phoneticPr fontId="2" type="noConversion"/>
  </si>
  <si>
    <t>(1)분야 필수
(2)~(6)분야 중
각 분야별 1과목 이상 이수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</si>
</sst>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theme="1"/>
      <name val="돋움"/>
      <family val="3"/>
      <charset val="129"/>
    </font>
    <font>
      <sz val="8"/>
      <name val="맑은 고딕"/>
      <family val="3"/>
      <charset val="129"/>
    </font>
    <font>
      <sz val="9"/>
      <color theme="1"/>
      <name val="돋움"/>
      <family val="3"/>
      <charset val="129"/>
    </font>
    <font>
      <sz val="9"/>
      <color indexed="12"/>
      <name val="돋움"/>
      <family val="3"/>
      <charset val="129"/>
    </font>
    <font>
      <sz val="9"/>
      <name val="돋움"/>
      <family val="3"/>
      <charset val="129"/>
    </font>
    <font>
      <sz val="11"/>
      <color theme="1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0" fillId="8" borderId="2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17" fontId="0" fillId="8" borderId="1" xfId="0" applyNumberForma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0" xfId="0" applyFill="1">
      <alignment vertical="center"/>
    </xf>
    <xf numFmtId="0" fontId="0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6" fillId="9" borderId="24" xfId="1" applyFont="1" applyFill="1" applyBorder="1" applyAlignment="1">
      <alignment horizontal="center" vertical="center"/>
    </xf>
    <xf numFmtId="0" fontId="16" fillId="9" borderId="25" xfId="1" applyFont="1" applyFill="1" applyBorder="1" applyAlignment="1">
      <alignment horizontal="center" vertical="center"/>
    </xf>
    <xf numFmtId="0" fontId="16" fillId="9" borderId="25" xfId="1" applyFont="1" applyFill="1" applyBorder="1" applyAlignment="1">
      <alignment horizontal="center" vertical="center" wrapText="1"/>
    </xf>
    <xf numFmtId="0" fontId="16" fillId="9" borderId="26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0" fontId="19" fillId="10" borderId="1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left" vertical="center"/>
    </xf>
    <xf numFmtId="0" fontId="19" fillId="0" borderId="20" xfId="1" applyFont="1" applyFill="1" applyBorder="1" applyAlignment="1">
      <alignment horizontal="center" vertical="center"/>
    </xf>
    <xf numFmtId="0" fontId="19" fillId="10" borderId="20" xfId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0" fillId="0" borderId="0" xfId="0" applyFill="1">
      <alignment vertical="center"/>
    </xf>
    <xf numFmtId="0" fontId="16" fillId="9" borderId="34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49" fontId="19" fillId="0" borderId="20" xfId="1" applyNumberFormat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left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32" xfId="1" applyFont="1" applyFill="1" applyBorder="1" applyAlignment="1">
      <alignment horizontal="left" vertical="center"/>
    </xf>
    <xf numFmtId="0" fontId="19" fillId="0" borderId="32" xfId="1" applyFont="1" applyFill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center" vertical="center"/>
    </xf>
    <xf numFmtId="49" fontId="19" fillId="0" borderId="32" xfId="1" applyNumberFormat="1" applyFont="1" applyFill="1" applyBorder="1" applyAlignment="1">
      <alignment horizontal="center" vertical="center"/>
    </xf>
    <xf numFmtId="49" fontId="22" fillId="0" borderId="32" xfId="1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/>
    </xf>
    <xf numFmtId="49" fontId="22" fillId="0" borderId="2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7" fillId="0" borderId="38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29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0" fontId="19" fillId="0" borderId="30" xfId="1" applyFont="1" applyFill="1" applyBorder="1" applyAlignment="1">
      <alignment horizontal="center" vertical="center" wrapText="1"/>
    </xf>
    <xf numFmtId="0" fontId="22" fillId="0" borderId="39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22" fillId="0" borderId="40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9" fillId="0" borderId="32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17" fillId="0" borderId="27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9" fillId="0" borderId="28" xfId="1" applyFont="1" applyFill="1" applyBorder="1" applyAlignment="1">
      <alignment horizontal="center" vertical="center"/>
    </xf>
    <xf numFmtId="0" fontId="19" fillId="0" borderId="30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handy/AttTemp/&#44368;&#51649;&#44284;&#51221;%20&#51060;&#49688;&#51088;&#50696;&#51221;&#51088;%20&#47749;&#48512;(2021.03.25.&#510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이수예정자 명단"/>
    </sheetNames>
    <sheetDataSet>
      <sheetData sheetId="0">
        <row r="4">
          <cell r="E4">
            <v>20181295</v>
          </cell>
          <cell r="F4" t="str">
            <v>김민혜</v>
          </cell>
        </row>
        <row r="5">
          <cell r="E5">
            <v>20181874</v>
          </cell>
          <cell r="F5" t="str">
            <v>남유정</v>
          </cell>
        </row>
        <row r="6">
          <cell r="E6">
            <v>20182596</v>
          </cell>
          <cell r="F6" t="str">
            <v>강나금</v>
          </cell>
        </row>
        <row r="7">
          <cell r="E7">
            <v>20181450</v>
          </cell>
          <cell r="F7" t="str">
            <v>전유리</v>
          </cell>
        </row>
        <row r="8">
          <cell r="E8">
            <v>20192289</v>
          </cell>
          <cell r="F8" t="str">
            <v>서가영</v>
          </cell>
        </row>
        <row r="9">
          <cell r="E9">
            <v>20192290</v>
          </cell>
          <cell r="F9" t="str">
            <v>이정은</v>
          </cell>
        </row>
        <row r="10">
          <cell r="E10">
            <v>20192301</v>
          </cell>
          <cell r="F10" t="str">
            <v>라예빈</v>
          </cell>
        </row>
        <row r="11">
          <cell r="E11">
            <v>20201005</v>
          </cell>
          <cell r="F11" t="str">
            <v>임수연</v>
          </cell>
        </row>
        <row r="12">
          <cell r="E12">
            <v>20201014</v>
          </cell>
          <cell r="F12" t="str">
            <v>문성찬</v>
          </cell>
        </row>
        <row r="13">
          <cell r="E13">
            <v>20201801</v>
          </cell>
          <cell r="F13" t="str">
            <v>박미주</v>
          </cell>
        </row>
        <row r="14">
          <cell r="E14">
            <v>20171877</v>
          </cell>
          <cell r="F14" t="str">
            <v>김수진</v>
          </cell>
        </row>
        <row r="15">
          <cell r="E15">
            <v>20171745</v>
          </cell>
          <cell r="F15" t="str">
            <v>이종민</v>
          </cell>
        </row>
        <row r="16">
          <cell r="E16">
            <v>20192689</v>
          </cell>
          <cell r="F16" t="str">
            <v>노은상</v>
          </cell>
        </row>
        <row r="17">
          <cell r="E17">
            <v>20171125</v>
          </cell>
          <cell r="F17" t="str">
            <v>윤희원</v>
          </cell>
        </row>
        <row r="18">
          <cell r="E18">
            <v>20201437</v>
          </cell>
          <cell r="F18" t="str">
            <v>이신우</v>
          </cell>
        </row>
        <row r="19">
          <cell r="E19">
            <v>20201453</v>
          </cell>
          <cell r="F19" t="str">
            <v>서주희</v>
          </cell>
        </row>
        <row r="20">
          <cell r="E20">
            <v>20202433</v>
          </cell>
          <cell r="F20" t="str">
            <v>이시우</v>
          </cell>
        </row>
        <row r="21">
          <cell r="E21">
            <v>20181156</v>
          </cell>
          <cell r="F21" t="str">
            <v>박소정</v>
          </cell>
        </row>
        <row r="22">
          <cell r="E22">
            <v>20181307</v>
          </cell>
          <cell r="F22" t="str">
            <v>이정원</v>
          </cell>
        </row>
        <row r="23">
          <cell r="E23">
            <v>20182248</v>
          </cell>
          <cell r="F23" t="str">
            <v>이민규</v>
          </cell>
        </row>
        <row r="24">
          <cell r="E24">
            <v>20191885</v>
          </cell>
          <cell r="F24" t="str">
            <v>서승희</v>
          </cell>
        </row>
        <row r="25">
          <cell r="E25">
            <v>20171117</v>
          </cell>
          <cell r="F25" t="str">
            <v>김희찬</v>
          </cell>
        </row>
        <row r="26">
          <cell r="E26">
            <v>20181855</v>
          </cell>
          <cell r="F26" t="str">
            <v>정민주</v>
          </cell>
        </row>
        <row r="27">
          <cell r="E27">
            <v>20182241</v>
          </cell>
          <cell r="F27" t="str">
            <v>전진</v>
          </cell>
        </row>
        <row r="28">
          <cell r="E28">
            <v>20171291</v>
          </cell>
          <cell r="F28" t="str">
            <v>전진호</v>
          </cell>
        </row>
        <row r="29">
          <cell r="E29">
            <v>20172645</v>
          </cell>
          <cell r="F29" t="str">
            <v>최정현</v>
          </cell>
        </row>
        <row r="30">
          <cell r="E30">
            <v>20182198</v>
          </cell>
          <cell r="F30" t="str">
            <v>금승재</v>
          </cell>
        </row>
        <row r="31">
          <cell r="E31">
            <v>20202600</v>
          </cell>
          <cell r="F31" t="str">
            <v>추민영</v>
          </cell>
        </row>
        <row r="32">
          <cell r="E32">
            <v>20172254</v>
          </cell>
          <cell r="F32" t="str">
            <v>장윤창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3"/>
  <sheetViews>
    <sheetView zoomScale="85" zoomScaleNormal="85" workbookViewId="0">
      <pane ySplit="3" topLeftCell="A4" activePane="bottomLeft" state="frozen"/>
      <selection activeCell="P25" sqref="P25"/>
      <selection pane="bottomLeft" activeCell="P25" sqref="P25"/>
    </sheetView>
  </sheetViews>
  <sheetFormatPr defaultRowHeight="16.5" x14ac:dyDescent="0.3"/>
  <cols>
    <col min="1" max="1" width="4.75" style="1" customWidth="1"/>
    <col min="2" max="2" width="32" customWidth="1"/>
    <col min="3" max="3" width="5.125" style="1" customWidth="1"/>
    <col min="4" max="4" width="7.75" style="1" customWidth="1"/>
    <col min="5" max="5" width="11.625" style="1" customWidth="1"/>
    <col min="6" max="6" width="7.375" style="1" customWidth="1"/>
    <col min="7" max="7" width="12.625" style="1" customWidth="1"/>
    <col min="8" max="8" width="4.25" style="1" customWidth="1"/>
    <col min="9" max="9" width="8.375" style="1" customWidth="1"/>
    <col min="10" max="13" width="12.625" style="1" customWidth="1"/>
    <col min="14" max="15" width="12.375" style="1" customWidth="1"/>
    <col min="16" max="16" width="16.875" style="1" customWidth="1"/>
    <col min="17" max="17" width="21.375" style="1" bestFit="1" customWidth="1"/>
    <col min="18" max="19" width="12.25" style="1" customWidth="1"/>
    <col min="20" max="20" width="14" style="1" customWidth="1"/>
    <col min="21" max="21" width="20.5" style="1" customWidth="1"/>
    <col min="22" max="22" width="10.25" style="1" customWidth="1"/>
  </cols>
  <sheetData>
    <row r="1" spans="1:23" ht="27" thickBot="1" x14ac:dyDescent="0.35">
      <c r="A1" s="111" t="s">
        <v>52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</row>
    <row r="2" spans="1:23" ht="21" customHeight="1" x14ac:dyDescent="0.3">
      <c r="A2" s="116" t="s">
        <v>41</v>
      </c>
      <c r="B2" s="116" t="s">
        <v>42</v>
      </c>
      <c r="C2" s="116" t="s">
        <v>43</v>
      </c>
      <c r="D2" s="116" t="s">
        <v>124</v>
      </c>
      <c r="E2" s="116" t="s">
        <v>44</v>
      </c>
      <c r="F2" s="116" t="s">
        <v>55</v>
      </c>
      <c r="G2" s="116" t="s">
        <v>46</v>
      </c>
      <c r="H2" s="116" t="s">
        <v>54</v>
      </c>
      <c r="I2" s="114" t="s">
        <v>45</v>
      </c>
      <c r="J2" s="125" t="s">
        <v>47</v>
      </c>
      <c r="K2" s="126"/>
      <c r="L2" s="127" t="s">
        <v>48</v>
      </c>
      <c r="M2" s="126"/>
      <c r="N2" s="123" t="s">
        <v>110</v>
      </c>
      <c r="O2" s="124"/>
      <c r="P2" s="112" t="s">
        <v>112</v>
      </c>
      <c r="Q2" s="112" t="s">
        <v>118</v>
      </c>
      <c r="R2" s="120" t="s">
        <v>103</v>
      </c>
      <c r="S2" s="121" t="s">
        <v>104</v>
      </c>
      <c r="T2" s="118" t="s">
        <v>53</v>
      </c>
      <c r="U2" s="116" t="s">
        <v>49</v>
      </c>
      <c r="V2" s="128" t="s">
        <v>123</v>
      </c>
    </row>
    <row r="3" spans="1:23" ht="21" customHeight="1" x14ac:dyDescent="0.3">
      <c r="A3" s="117"/>
      <c r="B3" s="117"/>
      <c r="C3" s="117"/>
      <c r="D3" s="117"/>
      <c r="E3" s="117"/>
      <c r="F3" s="117"/>
      <c r="G3" s="117"/>
      <c r="H3" s="117"/>
      <c r="I3" s="115"/>
      <c r="J3" s="17" t="s">
        <v>50</v>
      </c>
      <c r="K3" s="5" t="s">
        <v>51</v>
      </c>
      <c r="L3" s="6" t="s">
        <v>50</v>
      </c>
      <c r="M3" s="6" t="s">
        <v>51</v>
      </c>
      <c r="N3" s="7" t="s">
        <v>50</v>
      </c>
      <c r="O3" s="7" t="s">
        <v>51</v>
      </c>
      <c r="P3" s="113"/>
      <c r="Q3" s="113"/>
      <c r="R3" s="117"/>
      <c r="S3" s="122"/>
      <c r="T3" s="119"/>
      <c r="U3" s="117"/>
      <c r="V3" s="128"/>
    </row>
    <row r="4" spans="1:23" x14ac:dyDescent="0.3">
      <c r="A4" s="8">
        <f t="shared" ref="A4:A33" si="0">ROW()-3</f>
        <v>1</v>
      </c>
      <c r="B4" s="40" t="s">
        <v>1</v>
      </c>
      <c r="C4" s="41">
        <v>4</v>
      </c>
      <c r="D4" s="41" t="str">
        <f>LEFT(E4,4)</f>
        <v>2018</v>
      </c>
      <c r="E4" s="41">
        <v>20182198</v>
      </c>
      <c r="F4" s="41" t="s">
        <v>58</v>
      </c>
      <c r="G4" s="41" t="s">
        <v>2</v>
      </c>
      <c r="H4" s="41" t="s">
        <v>69</v>
      </c>
      <c r="I4" s="42">
        <v>8</v>
      </c>
      <c r="J4" s="43" t="s">
        <v>64</v>
      </c>
      <c r="K4" s="44" t="s">
        <v>65</v>
      </c>
      <c r="L4" s="44" t="s">
        <v>106</v>
      </c>
      <c r="M4" s="44" t="s">
        <v>109</v>
      </c>
      <c r="N4" s="44" t="s">
        <v>67</v>
      </c>
      <c r="O4" s="44" t="s">
        <v>111</v>
      </c>
      <c r="P4" s="44" t="s">
        <v>113</v>
      </c>
      <c r="Q4" s="44"/>
      <c r="R4" s="44" t="s">
        <v>105</v>
      </c>
      <c r="S4" s="45" t="s">
        <v>105</v>
      </c>
      <c r="T4" s="46" t="s">
        <v>72</v>
      </c>
      <c r="U4" s="41" t="s">
        <v>125</v>
      </c>
      <c r="V4" s="41" t="s">
        <v>114</v>
      </c>
      <c r="W4" t="str">
        <f>VLOOKUP(E4,'[1]이수예정자 명단'!$E$4:$F$32,2,FALSE)</f>
        <v>금승재</v>
      </c>
    </row>
    <row r="5" spans="1:23" x14ac:dyDescent="0.3">
      <c r="A5" s="8">
        <f t="shared" si="0"/>
        <v>2</v>
      </c>
      <c r="B5" s="40" t="s">
        <v>3</v>
      </c>
      <c r="C5" s="41">
        <v>4</v>
      </c>
      <c r="D5" s="41" t="str">
        <f t="shared" ref="D5:D33" si="1">LEFT(E5,4)</f>
        <v>2018</v>
      </c>
      <c r="E5" s="41">
        <v>20181855</v>
      </c>
      <c r="F5" s="41" t="s">
        <v>56</v>
      </c>
      <c r="G5" s="41" t="s">
        <v>4</v>
      </c>
      <c r="H5" s="41" t="s">
        <v>70</v>
      </c>
      <c r="I5" s="42">
        <v>8</v>
      </c>
      <c r="J5" s="43" t="s">
        <v>64</v>
      </c>
      <c r="K5" s="44" t="s">
        <v>65</v>
      </c>
      <c r="L5" s="44" t="s">
        <v>106</v>
      </c>
      <c r="M5" s="44" t="s">
        <v>109</v>
      </c>
      <c r="N5" s="44" t="s">
        <v>67</v>
      </c>
      <c r="O5" s="44" t="s">
        <v>111</v>
      </c>
      <c r="P5" s="44" t="s">
        <v>113</v>
      </c>
      <c r="Q5" s="44"/>
      <c r="R5" s="44" t="s">
        <v>105</v>
      </c>
      <c r="S5" s="45" t="s">
        <v>105</v>
      </c>
      <c r="T5" s="46" t="s">
        <v>73</v>
      </c>
      <c r="U5" s="41" t="s">
        <v>125</v>
      </c>
      <c r="V5" s="41" t="s">
        <v>114</v>
      </c>
      <c r="W5" t="str">
        <f>VLOOKUP(E5,'[1]이수예정자 명단'!$E$4:$F$32,2,FALSE)</f>
        <v>정민주</v>
      </c>
    </row>
    <row r="6" spans="1:23" x14ac:dyDescent="0.3">
      <c r="A6" s="8">
        <f t="shared" si="0"/>
        <v>3</v>
      </c>
      <c r="B6" s="40" t="s">
        <v>3</v>
      </c>
      <c r="C6" s="41">
        <v>4</v>
      </c>
      <c r="D6" s="41" t="str">
        <f t="shared" si="1"/>
        <v>2018</v>
      </c>
      <c r="E6" s="41">
        <v>20182241</v>
      </c>
      <c r="F6" s="41" t="s">
        <v>56</v>
      </c>
      <c r="G6" s="41" t="s">
        <v>5</v>
      </c>
      <c r="H6" s="41" t="s">
        <v>70</v>
      </c>
      <c r="I6" s="42">
        <v>8</v>
      </c>
      <c r="J6" s="43" t="s">
        <v>64</v>
      </c>
      <c r="K6" s="44" t="s">
        <v>67</v>
      </c>
      <c r="L6" s="44" t="s">
        <v>106</v>
      </c>
      <c r="M6" s="44" t="s">
        <v>109</v>
      </c>
      <c r="N6" s="44" t="s">
        <v>67</v>
      </c>
      <c r="O6" s="44" t="s">
        <v>111</v>
      </c>
      <c r="P6" s="44" t="s">
        <v>113</v>
      </c>
      <c r="Q6" s="44"/>
      <c r="R6" s="44" t="s">
        <v>105</v>
      </c>
      <c r="S6" s="45" t="s">
        <v>105</v>
      </c>
      <c r="T6" s="46" t="s">
        <v>74</v>
      </c>
      <c r="U6" s="41" t="s">
        <v>125</v>
      </c>
      <c r="V6" s="41" t="s">
        <v>114</v>
      </c>
      <c r="W6" t="str">
        <f>VLOOKUP(E6,'[1]이수예정자 명단'!$E$4:$F$32,2,FALSE)</f>
        <v>전진</v>
      </c>
    </row>
    <row r="7" spans="1:23" x14ac:dyDescent="0.3">
      <c r="A7" s="8">
        <f t="shared" si="0"/>
        <v>4</v>
      </c>
      <c r="B7" s="40" t="s">
        <v>6</v>
      </c>
      <c r="C7" s="41">
        <v>4</v>
      </c>
      <c r="D7" s="41" t="str">
        <f t="shared" si="1"/>
        <v>2018</v>
      </c>
      <c r="E7" s="41">
        <v>20181450</v>
      </c>
      <c r="F7" s="41" t="s">
        <v>61</v>
      </c>
      <c r="G7" s="41" t="s">
        <v>7</v>
      </c>
      <c r="H7" s="41" t="s">
        <v>70</v>
      </c>
      <c r="I7" s="42">
        <v>8</v>
      </c>
      <c r="J7" s="43" t="s">
        <v>64</v>
      </c>
      <c r="K7" s="44" t="s">
        <v>65</v>
      </c>
      <c r="L7" s="44" t="s">
        <v>106</v>
      </c>
      <c r="M7" s="44" t="s">
        <v>109</v>
      </c>
      <c r="N7" s="44" t="s">
        <v>67</v>
      </c>
      <c r="O7" s="44" t="s">
        <v>111</v>
      </c>
      <c r="P7" s="44" t="s">
        <v>113</v>
      </c>
      <c r="Q7" s="44"/>
      <c r="R7" s="44" t="s">
        <v>105</v>
      </c>
      <c r="S7" s="45" t="s">
        <v>105</v>
      </c>
      <c r="T7" s="46" t="s">
        <v>75</v>
      </c>
      <c r="U7" s="41" t="s">
        <v>125</v>
      </c>
      <c r="V7" s="41" t="s">
        <v>114</v>
      </c>
      <c r="W7" t="str">
        <f>VLOOKUP(E7,'[1]이수예정자 명단'!$E$4:$F$32,2,FALSE)</f>
        <v>전유리</v>
      </c>
    </row>
    <row r="8" spans="1:23" x14ac:dyDescent="0.3">
      <c r="A8" s="8">
        <f t="shared" si="0"/>
        <v>5</v>
      </c>
      <c r="B8" s="40" t="s">
        <v>8</v>
      </c>
      <c r="C8" s="41">
        <v>4</v>
      </c>
      <c r="D8" s="41" t="str">
        <f t="shared" si="1"/>
        <v>2018</v>
      </c>
      <c r="E8" s="41">
        <v>20181295</v>
      </c>
      <c r="F8" s="41" t="s">
        <v>57</v>
      </c>
      <c r="G8" s="41" t="s">
        <v>10</v>
      </c>
      <c r="H8" s="41" t="s">
        <v>70</v>
      </c>
      <c r="I8" s="42">
        <v>8</v>
      </c>
      <c r="J8" s="43" t="s">
        <v>64</v>
      </c>
      <c r="K8" s="44" t="s">
        <v>65</v>
      </c>
      <c r="L8" s="44" t="s">
        <v>106</v>
      </c>
      <c r="M8" s="44" t="s">
        <v>109</v>
      </c>
      <c r="N8" s="44" t="s">
        <v>67</v>
      </c>
      <c r="O8" s="44" t="s">
        <v>111</v>
      </c>
      <c r="P8" s="44" t="s">
        <v>113</v>
      </c>
      <c r="Q8" s="44"/>
      <c r="R8" s="44" t="s">
        <v>105</v>
      </c>
      <c r="S8" s="45" t="s">
        <v>105</v>
      </c>
      <c r="T8" s="46" t="s">
        <v>77</v>
      </c>
      <c r="U8" s="41" t="s">
        <v>125</v>
      </c>
      <c r="V8" s="41" t="s">
        <v>114</v>
      </c>
      <c r="W8" t="str">
        <f>VLOOKUP(E8,'[1]이수예정자 명단'!$E$4:$F$32,2,FALSE)</f>
        <v>김민혜</v>
      </c>
    </row>
    <row r="9" spans="1:23" x14ac:dyDescent="0.3">
      <c r="A9" s="8">
        <f t="shared" si="0"/>
        <v>6</v>
      </c>
      <c r="B9" s="40" t="s">
        <v>8</v>
      </c>
      <c r="C9" s="41">
        <v>4</v>
      </c>
      <c r="D9" s="41" t="str">
        <f t="shared" si="1"/>
        <v>2018</v>
      </c>
      <c r="E9" s="41">
        <v>20181874</v>
      </c>
      <c r="F9" s="41" t="s">
        <v>57</v>
      </c>
      <c r="G9" s="41" t="s">
        <v>11</v>
      </c>
      <c r="H9" s="41" t="s">
        <v>70</v>
      </c>
      <c r="I9" s="42">
        <v>8</v>
      </c>
      <c r="J9" s="43" t="s">
        <v>64</v>
      </c>
      <c r="K9" s="44" t="s">
        <v>65</v>
      </c>
      <c r="L9" s="44" t="s">
        <v>106</v>
      </c>
      <c r="M9" s="44" t="s">
        <v>109</v>
      </c>
      <c r="N9" s="44" t="s">
        <v>67</v>
      </c>
      <c r="O9" s="44" t="s">
        <v>111</v>
      </c>
      <c r="P9" s="44" t="s">
        <v>113</v>
      </c>
      <c r="Q9" s="44"/>
      <c r="R9" s="44" t="s">
        <v>105</v>
      </c>
      <c r="S9" s="45" t="s">
        <v>105</v>
      </c>
      <c r="T9" s="46" t="s">
        <v>78</v>
      </c>
      <c r="U9" s="41" t="s">
        <v>125</v>
      </c>
      <c r="V9" s="41" t="s">
        <v>114</v>
      </c>
      <c r="W9" t="str">
        <f>VLOOKUP(E9,'[1]이수예정자 명단'!$E$4:$F$32,2,FALSE)</f>
        <v>남유정</v>
      </c>
    </row>
    <row r="10" spans="1:23" x14ac:dyDescent="0.3">
      <c r="A10" s="8">
        <f t="shared" si="0"/>
        <v>7</v>
      </c>
      <c r="B10" s="40" t="s">
        <v>8</v>
      </c>
      <c r="C10" s="41">
        <v>4</v>
      </c>
      <c r="D10" s="41" t="str">
        <f t="shared" si="1"/>
        <v>2017</v>
      </c>
      <c r="E10" s="41">
        <v>20171877</v>
      </c>
      <c r="F10" s="41" t="s">
        <v>57</v>
      </c>
      <c r="G10" s="41" t="s">
        <v>12</v>
      </c>
      <c r="H10" s="41" t="s">
        <v>70</v>
      </c>
      <c r="I10" s="42">
        <v>8</v>
      </c>
      <c r="J10" s="43" t="s">
        <v>68</v>
      </c>
      <c r="K10" s="44" t="s">
        <v>67</v>
      </c>
      <c r="L10" s="44" t="s">
        <v>107</v>
      </c>
      <c r="M10" s="44" t="s">
        <v>109</v>
      </c>
      <c r="N10" s="44" t="s">
        <v>67</v>
      </c>
      <c r="O10" s="44" t="s">
        <v>111</v>
      </c>
      <c r="P10" s="44" t="s">
        <v>113</v>
      </c>
      <c r="Q10" s="44"/>
      <c r="R10" s="44" t="s">
        <v>105</v>
      </c>
      <c r="S10" s="45" t="s">
        <v>105</v>
      </c>
      <c r="T10" s="46" t="s">
        <v>79</v>
      </c>
      <c r="U10" s="41" t="s">
        <v>125</v>
      </c>
      <c r="V10" s="41" t="s">
        <v>114</v>
      </c>
      <c r="W10" t="str">
        <f>VLOOKUP(E10,'[1]이수예정자 명단'!$E$4:$F$32,2,FALSE)</f>
        <v>김수진</v>
      </c>
    </row>
    <row r="11" spans="1:23" x14ac:dyDescent="0.3">
      <c r="A11" s="3">
        <f t="shared" si="0"/>
        <v>8</v>
      </c>
      <c r="B11" s="2" t="s">
        <v>8</v>
      </c>
      <c r="C11" s="3">
        <v>4</v>
      </c>
      <c r="D11" s="3" t="str">
        <f t="shared" si="1"/>
        <v>2018</v>
      </c>
      <c r="E11" s="3">
        <v>20182596</v>
      </c>
      <c r="F11" s="3" t="s">
        <v>57</v>
      </c>
      <c r="G11" s="3" t="s">
        <v>9</v>
      </c>
      <c r="H11" s="3" t="s">
        <v>70</v>
      </c>
      <c r="I11" s="4">
        <v>7</v>
      </c>
      <c r="J11" s="18" t="s">
        <v>64</v>
      </c>
      <c r="K11" s="3" t="s">
        <v>65</v>
      </c>
      <c r="L11" s="9" t="s">
        <v>106</v>
      </c>
      <c r="M11" s="9" t="s">
        <v>109</v>
      </c>
      <c r="N11" s="9" t="s">
        <v>67</v>
      </c>
      <c r="O11" s="14"/>
      <c r="P11" s="38" t="s">
        <v>115</v>
      </c>
      <c r="Q11" s="9" t="s">
        <v>121</v>
      </c>
      <c r="R11" s="3"/>
      <c r="S11" s="19"/>
      <c r="T11" s="16" t="s">
        <v>76</v>
      </c>
      <c r="U11" s="3"/>
      <c r="V11" s="3" t="s">
        <v>114</v>
      </c>
      <c r="W11" t="str">
        <f>VLOOKUP(E11,'[1]이수예정자 명단'!$E$4:$F$32,2,FALSE)</f>
        <v>강나금</v>
      </c>
    </row>
    <row r="12" spans="1:23" x14ac:dyDescent="0.3">
      <c r="A12" s="3">
        <f t="shared" si="0"/>
        <v>9</v>
      </c>
      <c r="B12" s="2" t="s">
        <v>3</v>
      </c>
      <c r="C12" s="3">
        <v>4</v>
      </c>
      <c r="D12" s="3" t="str">
        <f t="shared" si="1"/>
        <v>2017</v>
      </c>
      <c r="E12" s="3">
        <v>20171117</v>
      </c>
      <c r="F12" s="3" t="s">
        <v>56</v>
      </c>
      <c r="G12" s="3" t="s">
        <v>13</v>
      </c>
      <c r="H12" s="3" t="s">
        <v>69</v>
      </c>
      <c r="I12" s="4">
        <v>7</v>
      </c>
      <c r="J12" s="18" t="s">
        <v>64</v>
      </c>
      <c r="K12" s="3" t="s">
        <v>65</v>
      </c>
      <c r="L12" s="9" t="s">
        <v>106</v>
      </c>
      <c r="M12" s="9" t="s">
        <v>109</v>
      </c>
      <c r="N12" s="9" t="s">
        <v>67</v>
      </c>
      <c r="O12" s="14"/>
      <c r="P12" s="38" t="s">
        <v>115</v>
      </c>
      <c r="Q12" s="38" t="s">
        <v>126</v>
      </c>
      <c r="R12" s="3"/>
      <c r="S12" s="19"/>
      <c r="T12" s="16" t="s">
        <v>80</v>
      </c>
      <c r="U12" s="3"/>
      <c r="V12" s="3" t="s">
        <v>114</v>
      </c>
      <c r="W12" t="str">
        <f>VLOOKUP(E12,'[1]이수예정자 명단'!$E$4:$F$32,2,FALSE)</f>
        <v>김희찬</v>
      </c>
    </row>
    <row r="13" spans="1:23" x14ac:dyDescent="0.3">
      <c r="A13" s="3">
        <f t="shared" si="0"/>
        <v>10</v>
      </c>
      <c r="B13" s="2" t="s">
        <v>0</v>
      </c>
      <c r="C13" s="3">
        <v>3</v>
      </c>
      <c r="D13" s="3" t="str">
        <f t="shared" si="1"/>
        <v>2017</v>
      </c>
      <c r="E13" s="3">
        <v>20172254</v>
      </c>
      <c r="F13" s="3" t="s">
        <v>62</v>
      </c>
      <c r="G13" s="3" t="s">
        <v>14</v>
      </c>
      <c r="H13" s="3" t="s">
        <v>69</v>
      </c>
      <c r="I13" s="4">
        <v>6</v>
      </c>
      <c r="J13" s="18" t="s">
        <v>65</v>
      </c>
      <c r="K13" s="3" t="s">
        <v>67</v>
      </c>
      <c r="L13" s="9" t="s">
        <v>106</v>
      </c>
      <c r="M13" s="9" t="s">
        <v>109</v>
      </c>
      <c r="N13" s="9" t="s">
        <v>67</v>
      </c>
      <c r="O13" s="14"/>
      <c r="P13" s="9"/>
      <c r="Q13" s="9"/>
      <c r="R13" s="3"/>
      <c r="S13" s="19"/>
      <c r="T13" s="16" t="s">
        <v>81</v>
      </c>
      <c r="U13" s="3"/>
      <c r="V13" s="3" t="s">
        <v>114</v>
      </c>
      <c r="W13" t="str">
        <f>VLOOKUP(E13,'[1]이수예정자 명단'!$E$4:$F$32,2,FALSE)</f>
        <v>장윤창</v>
      </c>
    </row>
    <row r="14" spans="1:23" x14ac:dyDescent="0.3">
      <c r="A14" s="3">
        <f t="shared" si="0"/>
        <v>11</v>
      </c>
      <c r="B14" s="2" t="s">
        <v>1</v>
      </c>
      <c r="C14" s="3">
        <v>3</v>
      </c>
      <c r="D14" s="3" t="str">
        <f t="shared" si="1"/>
        <v>2017</v>
      </c>
      <c r="E14" s="3">
        <v>20171291</v>
      </c>
      <c r="F14" s="3" t="s">
        <v>58</v>
      </c>
      <c r="G14" s="3" t="s">
        <v>15</v>
      </c>
      <c r="H14" s="3" t="s">
        <v>69</v>
      </c>
      <c r="I14" s="4">
        <v>6</v>
      </c>
      <c r="J14" s="18" t="s">
        <v>65</v>
      </c>
      <c r="K14" s="3" t="s">
        <v>67</v>
      </c>
      <c r="L14" s="9" t="s">
        <v>106</v>
      </c>
      <c r="M14" s="9" t="s">
        <v>109</v>
      </c>
      <c r="N14" s="9" t="s">
        <v>67</v>
      </c>
      <c r="O14" s="14"/>
      <c r="P14" s="38" t="s">
        <v>115</v>
      </c>
      <c r="Q14" s="9" t="s">
        <v>119</v>
      </c>
      <c r="R14" s="3"/>
      <c r="S14" s="19"/>
      <c r="T14" s="16" t="s">
        <v>82</v>
      </c>
      <c r="U14" s="3"/>
      <c r="V14" s="3" t="s">
        <v>114</v>
      </c>
      <c r="W14" t="str">
        <f>VLOOKUP(E14,'[1]이수예정자 명단'!$E$4:$F$32,2,FALSE)</f>
        <v>전진호</v>
      </c>
    </row>
    <row r="15" spans="1:23" x14ac:dyDescent="0.3">
      <c r="A15" s="3">
        <f t="shared" si="0"/>
        <v>12</v>
      </c>
      <c r="B15" s="2" t="s">
        <v>1</v>
      </c>
      <c r="C15" s="3">
        <v>3</v>
      </c>
      <c r="D15" s="3" t="str">
        <f t="shared" si="1"/>
        <v>2017</v>
      </c>
      <c r="E15" s="3">
        <v>20172645</v>
      </c>
      <c r="F15" s="3" t="s">
        <v>58</v>
      </c>
      <c r="G15" s="3" t="s">
        <v>16</v>
      </c>
      <c r="H15" s="3" t="s">
        <v>69</v>
      </c>
      <c r="I15" s="4">
        <v>6</v>
      </c>
      <c r="J15" s="18" t="s">
        <v>65</v>
      </c>
      <c r="K15" s="3" t="s">
        <v>67</v>
      </c>
      <c r="L15" s="9" t="s">
        <v>106</v>
      </c>
      <c r="M15" s="9" t="s">
        <v>109</v>
      </c>
      <c r="N15" s="9" t="s">
        <v>67</v>
      </c>
      <c r="O15" s="14"/>
      <c r="P15" s="38" t="s">
        <v>115</v>
      </c>
      <c r="Q15" s="9" t="s">
        <v>120</v>
      </c>
      <c r="R15" s="3"/>
      <c r="S15" s="19"/>
      <c r="T15" s="16" t="s">
        <v>83</v>
      </c>
      <c r="U15" s="3"/>
      <c r="V15" s="3" t="s">
        <v>114</v>
      </c>
      <c r="W15" t="str">
        <f>VLOOKUP(E15,'[1]이수예정자 명단'!$E$4:$F$32,2,FALSE)</f>
        <v>최정현</v>
      </c>
    </row>
    <row r="16" spans="1:23" x14ac:dyDescent="0.3">
      <c r="A16" s="3">
        <f t="shared" si="0"/>
        <v>13</v>
      </c>
      <c r="B16" s="2" t="s">
        <v>17</v>
      </c>
      <c r="C16" s="3">
        <v>3</v>
      </c>
      <c r="D16" s="3" t="str">
        <f t="shared" si="1"/>
        <v>2019</v>
      </c>
      <c r="E16" s="3">
        <v>20192289</v>
      </c>
      <c r="F16" s="3" t="s">
        <v>57</v>
      </c>
      <c r="G16" s="3" t="s">
        <v>18</v>
      </c>
      <c r="H16" s="3" t="s">
        <v>70</v>
      </c>
      <c r="I16" s="4">
        <v>6</v>
      </c>
      <c r="J16" s="18" t="s">
        <v>65</v>
      </c>
      <c r="K16" s="3" t="s">
        <v>67</v>
      </c>
      <c r="L16" s="9" t="s">
        <v>106</v>
      </c>
      <c r="M16" s="9" t="s">
        <v>109</v>
      </c>
      <c r="N16" s="9" t="s">
        <v>67</v>
      </c>
      <c r="O16" s="14"/>
      <c r="P16" s="38" t="s">
        <v>115</v>
      </c>
      <c r="Q16" s="38" t="s">
        <v>117</v>
      </c>
      <c r="R16" s="3"/>
      <c r="S16" s="19"/>
      <c r="T16" s="16" t="s">
        <v>84</v>
      </c>
      <c r="U16" s="3"/>
      <c r="V16" s="3" t="s">
        <v>114</v>
      </c>
      <c r="W16" t="str">
        <f>VLOOKUP(E16,'[1]이수예정자 명단'!$E$4:$F$32,2,FALSE)</f>
        <v>서가영</v>
      </c>
    </row>
    <row r="17" spans="1:23" x14ac:dyDescent="0.3">
      <c r="A17" s="3">
        <f t="shared" si="0"/>
        <v>14</v>
      </c>
      <c r="B17" s="2" t="s">
        <v>17</v>
      </c>
      <c r="C17" s="3">
        <v>3</v>
      </c>
      <c r="D17" s="3" t="str">
        <f t="shared" si="1"/>
        <v>2019</v>
      </c>
      <c r="E17" s="3">
        <v>20192290</v>
      </c>
      <c r="F17" s="3" t="s">
        <v>57</v>
      </c>
      <c r="G17" s="3" t="s">
        <v>19</v>
      </c>
      <c r="H17" s="3" t="s">
        <v>70</v>
      </c>
      <c r="I17" s="4">
        <v>6</v>
      </c>
      <c r="J17" s="18" t="s">
        <v>65</v>
      </c>
      <c r="K17" s="3" t="s">
        <v>67</v>
      </c>
      <c r="L17" s="9" t="s">
        <v>106</v>
      </c>
      <c r="M17" s="9" t="s">
        <v>109</v>
      </c>
      <c r="N17" s="9" t="s">
        <v>67</v>
      </c>
      <c r="O17" s="14"/>
      <c r="P17" s="38" t="s">
        <v>115</v>
      </c>
      <c r="Q17" s="9" t="s">
        <v>121</v>
      </c>
      <c r="R17" s="3"/>
      <c r="S17" s="19"/>
      <c r="T17" s="16" t="s">
        <v>85</v>
      </c>
      <c r="U17" s="3"/>
      <c r="V17" s="3" t="s">
        <v>114</v>
      </c>
      <c r="W17" t="str">
        <f>VLOOKUP(E17,'[1]이수예정자 명단'!$E$4:$F$32,2,FALSE)</f>
        <v>이정은</v>
      </c>
    </row>
    <row r="18" spans="1:23" x14ac:dyDescent="0.3">
      <c r="A18" s="3">
        <f t="shared" si="0"/>
        <v>15</v>
      </c>
      <c r="B18" s="2" t="s">
        <v>17</v>
      </c>
      <c r="C18" s="3">
        <v>3</v>
      </c>
      <c r="D18" s="3" t="str">
        <f t="shared" si="1"/>
        <v>2019</v>
      </c>
      <c r="E18" s="3">
        <v>20192301</v>
      </c>
      <c r="F18" s="3" t="s">
        <v>57</v>
      </c>
      <c r="G18" s="3" t="s">
        <v>20</v>
      </c>
      <c r="H18" s="3" t="s">
        <v>70</v>
      </c>
      <c r="I18" s="4">
        <v>6</v>
      </c>
      <c r="J18" s="18" t="s">
        <v>65</v>
      </c>
      <c r="K18" s="3" t="s">
        <v>67</v>
      </c>
      <c r="L18" s="9" t="s">
        <v>106</v>
      </c>
      <c r="M18" s="9" t="s">
        <v>109</v>
      </c>
      <c r="N18" s="9" t="s">
        <v>67</v>
      </c>
      <c r="O18" s="14"/>
      <c r="P18" s="38" t="s">
        <v>115</v>
      </c>
      <c r="Q18" s="9" t="s">
        <v>121</v>
      </c>
      <c r="R18" s="3"/>
      <c r="S18" s="19"/>
      <c r="T18" s="16" t="s">
        <v>86</v>
      </c>
      <c r="U18" s="3"/>
      <c r="V18" s="3" t="s">
        <v>114</v>
      </c>
      <c r="W18" t="str">
        <f>VLOOKUP(E18,'[1]이수예정자 명단'!$E$4:$F$32,2,FALSE)</f>
        <v>라예빈</v>
      </c>
    </row>
    <row r="19" spans="1:23" s="49" customFormat="1" x14ac:dyDescent="0.3">
      <c r="A19" s="11">
        <f t="shared" si="0"/>
        <v>16</v>
      </c>
      <c r="B19" s="12" t="s">
        <v>21</v>
      </c>
      <c r="C19" s="11">
        <v>3</v>
      </c>
      <c r="D19" s="11" t="str">
        <f t="shared" si="1"/>
        <v>2019</v>
      </c>
      <c r="E19" s="11">
        <v>20192689</v>
      </c>
      <c r="F19" s="11" t="s">
        <v>63</v>
      </c>
      <c r="G19" s="11" t="s">
        <v>22</v>
      </c>
      <c r="H19" s="11" t="s">
        <v>69</v>
      </c>
      <c r="I19" s="15">
        <v>6</v>
      </c>
      <c r="J19" s="21" t="s">
        <v>65</v>
      </c>
      <c r="K19" s="11" t="s">
        <v>67</v>
      </c>
      <c r="L19" s="13" t="s">
        <v>106</v>
      </c>
      <c r="M19" s="13" t="s">
        <v>109</v>
      </c>
      <c r="N19" s="13" t="s">
        <v>67</v>
      </c>
      <c r="O19" s="13"/>
      <c r="P19" s="13"/>
      <c r="Q19" s="13"/>
      <c r="R19" s="11"/>
      <c r="S19" s="22"/>
      <c r="T19" s="50" t="s">
        <v>87</v>
      </c>
      <c r="U19" s="11" t="s">
        <v>140</v>
      </c>
      <c r="V19" s="11" t="s">
        <v>114</v>
      </c>
      <c r="W19" t="str">
        <f>VLOOKUP(E19,'[1]이수예정자 명단'!$E$4:$F$32,2,FALSE)</f>
        <v>노은상</v>
      </c>
    </row>
    <row r="20" spans="1:23" x14ac:dyDescent="0.3">
      <c r="A20" s="3">
        <f t="shared" si="0"/>
        <v>17</v>
      </c>
      <c r="B20" s="2" t="s">
        <v>3</v>
      </c>
      <c r="C20" s="3">
        <v>3</v>
      </c>
      <c r="D20" s="3" t="str">
        <f t="shared" si="1"/>
        <v>2018</v>
      </c>
      <c r="E20" s="3">
        <v>20182248</v>
      </c>
      <c r="F20" s="3" t="s">
        <v>56</v>
      </c>
      <c r="G20" s="3" t="s">
        <v>24</v>
      </c>
      <c r="H20" s="3" t="s">
        <v>69</v>
      </c>
      <c r="I20" s="4">
        <v>6</v>
      </c>
      <c r="J20" s="18" t="s">
        <v>65</v>
      </c>
      <c r="K20" s="3" t="s">
        <v>67</v>
      </c>
      <c r="L20" s="9" t="s">
        <v>106</v>
      </c>
      <c r="M20" s="9" t="s">
        <v>109</v>
      </c>
      <c r="N20" s="9" t="s">
        <v>67</v>
      </c>
      <c r="O20" s="14"/>
      <c r="P20" s="38" t="s">
        <v>115</v>
      </c>
      <c r="Q20" s="38" t="s">
        <v>126</v>
      </c>
      <c r="R20" s="3"/>
      <c r="S20" s="19"/>
      <c r="T20" s="16" t="s">
        <v>89</v>
      </c>
      <c r="U20" s="3"/>
      <c r="V20" s="3" t="s">
        <v>114</v>
      </c>
      <c r="W20" t="str">
        <f>VLOOKUP(E20,'[1]이수예정자 명단'!$E$4:$F$32,2,FALSE)</f>
        <v>이민규</v>
      </c>
    </row>
    <row r="21" spans="1:23" x14ac:dyDescent="0.3">
      <c r="A21" s="11">
        <f t="shared" si="0"/>
        <v>18</v>
      </c>
      <c r="B21" s="12" t="s">
        <v>27</v>
      </c>
      <c r="C21" s="13">
        <v>3</v>
      </c>
      <c r="D21" s="13" t="str">
        <f t="shared" si="1"/>
        <v>2017</v>
      </c>
      <c r="E21" s="13">
        <v>20171125</v>
      </c>
      <c r="F21" s="13" t="s">
        <v>101</v>
      </c>
      <c r="G21" s="13" t="s">
        <v>28</v>
      </c>
      <c r="H21" s="13" t="s">
        <v>69</v>
      </c>
      <c r="I21" s="15">
        <v>6</v>
      </c>
      <c r="J21" s="21"/>
      <c r="K21" s="13"/>
      <c r="L21" s="13"/>
      <c r="M21" s="13"/>
      <c r="N21" s="13"/>
      <c r="O21" s="13"/>
      <c r="P21" s="13"/>
      <c r="Q21" s="13"/>
      <c r="R21" s="13"/>
      <c r="S21" s="22"/>
      <c r="T21" s="50" t="s">
        <v>102</v>
      </c>
      <c r="U21" s="11" t="s">
        <v>140</v>
      </c>
      <c r="V21" s="13" t="s">
        <v>114</v>
      </c>
      <c r="W21" t="str">
        <f>VLOOKUP(E21,'[1]이수예정자 명단'!$E$4:$F$32,2,FALSE)</f>
        <v>윤희원</v>
      </c>
    </row>
    <row r="22" spans="1:23" x14ac:dyDescent="0.3">
      <c r="A22" s="3">
        <f t="shared" si="0"/>
        <v>19</v>
      </c>
      <c r="B22" s="2" t="s">
        <v>29</v>
      </c>
      <c r="C22" s="3">
        <v>3</v>
      </c>
      <c r="D22" s="3" t="str">
        <f t="shared" si="1"/>
        <v>2017</v>
      </c>
      <c r="E22" s="3">
        <v>20171745</v>
      </c>
      <c r="F22" s="3" t="s">
        <v>59</v>
      </c>
      <c r="G22" s="3" t="s">
        <v>30</v>
      </c>
      <c r="H22" s="3" t="s">
        <v>69</v>
      </c>
      <c r="I22" s="4">
        <v>6</v>
      </c>
      <c r="J22" s="20"/>
      <c r="K22" s="14"/>
      <c r="L22" s="14"/>
      <c r="M22" s="14"/>
      <c r="N22" s="9" t="s">
        <v>67</v>
      </c>
      <c r="O22" s="14"/>
      <c r="P22" s="38" t="s">
        <v>115</v>
      </c>
      <c r="Q22" s="9" t="s">
        <v>122</v>
      </c>
      <c r="R22" s="3"/>
      <c r="S22" s="19"/>
      <c r="T22" s="16" t="s">
        <v>92</v>
      </c>
      <c r="U22" s="3"/>
      <c r="V22" s="3" t="s">
        <v>114</v>
      </c>
      <c r="W22" t="str">
        <f>VLOOKUP(E22,'[1]이수예정자 명단'!$E$4:$F$32,2,FALSE)</f>
        <v>이종민</v>
      </c>
    </row>
    <row r="23" spans="1:23" x14ac:dyDescent="0.3">
      <c r="A23" s="3">
        <f t="shared" si="0"/>
        <v>20</v>
      </c>
      <c r="B23" s="2" t="s">
        <v>3</v>
      </c>
      <c r="C23" s="3">
        <v>3</v>
      </c>
      <c r="D23" s="3" t="str">
        <f t="shared" si="1"/>
        <v>2019</v>
      </c>
      <c r="E23" s="3">
        <v>20191885</v>
      </c>
      <c r="F23" s="3" t="s">
        <v>56</v>
      </c>
      <c r="G23" s="3" t="s">
        <v>25</v>
      </c>
      <c r="H23" s="3" t="s">
        <v>70</v>
      </c>
      <c r="I23" s="4">
        <v>5</v>
      </c>
      <c r="J23" s="18" t="s">
        <v>65</v>
      </c>
      <c r="K23" s="3"/>
      <c r="L23" s="9" t="s">
        <v>106</v>
      </c>
      <c r="M23" s="14"/>
      <c r="N23" s="14"/>
      <c r="O23" s="14"/>
      <c r="P23" s="9"/>
      <c r="Q23" s="9"/>
      <c r="R23" s="3"/>
      <c r="S23" s="19"/>
      <c r="T23" s="16" t="s">
        <v>90</v>
      </c>
      <c r="U23" s="3"/>
      <c r="V23" s="3" t="s">
        <v>116</v>
      </c>
      <c r="W23" t="str">
        <f>VLOOKUP(E23,'[1]이수예정자 명단'!$E$4:$F$32,2,FALSE)</f>
        <v>서승희</v>
      </c>
    </row>
    <row r="24" spans="1:23" x14ac:dyDescent="0.3">
      <c r="A24" s="3">
        <f t="shared" si="0"/>
        <v>21</v>
      </c>
      <c r="B24" s="2" t="s">
        <v>3</v>
      </c>
      <c r="C24" s="3">
        <v>3</v>
      </c>
      <c r="D24" s="3" t="str">
        <f t="shared" si="1"/>
        <v>2018</v>
      </c>
      <c r="E24" s="3">
        <v>20181156</v>
      </c>
      <c r="F24" s="3" t="s">
        <v>56</v>
      </c>
      <c r="G24" s="3" t="s">
        <v>23</v>
      </c>
      <c r="H24" s="3" t="s">
        <v>70</v>
      </c>
      <c r="I24" s="4">
        <v>4</v>
      </c>
      <c r="J24" s="20"/>
      <c r="K24" s="14"/>
      <c r="L24" s="14"/>
      <c r="M24" s="14"/>
      <c r="N24" s="14"/>
      <c r="O24" s="14"/>
      <c r="P24" s="9"/>
      <c r="Q24" s="9"/>
      <c r="R24" s="3"/>
      <c r="S24" s="19"/>
      <c r="T24" s="16" t="s">
        <v>88</v>
      </c>
      <c r="U24" s="3"/>
      <c r="V24" s="3" t="s">
        <v>116</v>
      </c>
      <c r="W24" t="str">
        <f>VLOOKUP(E24,'[1]이수예정자 명단'!$E$4:$F$32,2,FALSE)</f>
        <v>박소정</v>
      </c>
    </row>
    <row r="25" spans="1:23" x14ac:dyDescent="0.3">
      <c r="A25" s="3">
        <f t="shared" si="0"/>
        <v>22</v>
      </c>
      <c r="B25" s="2" t="s">
        <v>3</v>
      </c>
      <c r="C25" s="3">
        <v>3</v>
      </c>
      <c r="D25" s="3" t="str">
        <f t="shared" si="1"/>
        <v>2018</v>
      </c>
      <c r="E25" s="39">
        <v>20181307</v>
      </c>
      <c r="F25" s="3" t="s">
        <v>56</v>
      </c>
      <c r="G25" s="3" t="s">
        <v>26</v>
      </c>
      <c r="H25" s="3" t="s">
        <v>70</v>
      </c>
      <c r="I25" s="4">
        <v>4</v>
      </c>
      <c r="J25" s="20"/>
      <c r="K25" s="14"/>
      <c r="L25" s="14"/>
      <c r="M25" s="14"/>
      <c r="N25" s="14"/>
      <c r="O25" s="14"/>
      <c r="P25" s="9"/>
      <c r="Q25" s="9"/>
      <c r="R25" s="3"/>
      <c r="S25" s="19"/>
      <c r="T25" s="16" t="s">
        <v>91</v>
      </c>
      <c r="U25" s="3"/>
      <c r="V25" s="3" t="s">
        <v>114</v>
      </c>
      <c r="W25" t="str">
        <f>VLOOKUP(E25,'[1]이수예정자 명단'!$E$4:$F$32,2,FALSE)</f>
        <v>이정원</v>
      </c>
    </row>
    <row r="26" spans="1:23" x14ac:dyDescent="0.3">
      <c r="A26" s="3">
        <f t="shared" si="0"/>
        <v>23</v>
      </c>
      <c r="B26" s="2" t="s">
        <v>31</v>
      </c>
      <c r="C26" s="3">
        <v>2</v>
      </c>
      <c r="D26" s="3" t="str">
        <f t="shared" si="1"/>
        <v>2020</v>
      </c>
      <c r="E26" s="3">
        <v>20202600</v>
      </c>
      <c r="F26" s="3" t="s">
        <v>60</v>
      </c>
      <c r="G26" s="3" t="s">
        <v>32</v>
      </c>
      <c r="H26" s="3" t="s">
        <v>70</v>
      </c>
      <c r="I26" s="4">
        <v>4</v>
      </c>
      <c r="J26" s="18" t="s">
        <v>66</v>
      </c>
      <c r="K26" s="14"/>
      <c r="L26" s="9" t="s">
        <v>108</v>
      </c>
      <c r="M26" s="14"/>
      <c r="N26" s="14"/>
      <c r="O26" s="14"/>
      <c r="P26" s="9"/>
      <c r="Q26" s="9"/>
      <c r="R26" s="3"/>
      <c r="S26" s="19"/>
      <c r="T26" s="16" t="s">
        <v>93</v>
      </c>
      <c r="U26" s="3"/>
      <c r="V26" s="3" t="s">
        <v>114</v>
      </c>
      <c r="W26" t="str">
        <f>VLOOKUP(E26,'[1]이수예정자 명단'!$E$4:$F$32,2,FALSE)</f>
        <v>추민영</v>
      </c>
    </row>
    <row r="27" spans="1:23" x14ac:dyDescent="0.3">
      <c r="A27" s="3">
        <f t="shared" si="0"/>
        <v>24</v>
      </c>
      <c r="B27" s="2" t="s">
        <v>3</v>
      </c>
      <c r="C27" s="3">
        <v>2</v>
      </c>
      <c r="D27" s="3" t="str">
        <f t="shared" si="1"/>
        <v>2020</v>
      </c>
      <c r="E27" s="3">
        <v>20201437</v>
      </c>
      <c r="F27" s="3" t="s">
        <v>56</v>
      </c>
      <c r="G27" s="3" t="s">
        <v>33</v>
      </c>
      <c r="H27" s="3" t="s">
        <v>69</v>
      </c>
      <c r="I27" s="4">
        <v>4</v>
      </c>
      <c r="J27" s="18" t="s">
        <v>66</v>
      </c>
      <c r="K27" s="14"/>
      <c r="L27" s="9" t="s">
        <v>108</v>
      </c>
      <c r="M27" s="14"/>
      <c r="N27" s="14"/>
      <c r="O27" s="14"/>
      <c r="P27" s="9"/>
      <c r="Q27" s="9"/>
      <c r="R27" s="3"/>
      <c r="S27" s="19"/>
      <c r="T27" s="16" t="s">
        <v>94</v>
      </c>
      <c r="U27" s="3"/>
      <c r="V27" s="3" t="s">
        <v>114</v>
      </c>
      <c r="W27" t="str">
        <f>VLOOKUP(E27,'[1]이수예정자 명단'!$E$4:$F$32,2,FALSE)</f>
        <v>이신우</v>
      </c>
    </row>
    <row r="28" spans="1:23" x14ac:dyDescent="0.3">
      <c r="A28" s="3">
        <f t="shared" si="0"/>
        <v>25</v>
      </c>
      <c r="B28" s="2" t="s">
        <v>3</v>
      </c>
      <c r="C28" s="3">
        <v>2</v>
      </c>
      <c r="D28" s="3" t="str">
        <f t="shared" si="1"/>
        <v>2020</v>
      </c>
      <c r="E28" s="3">
        <v>20202433</v>
      </c>
      <c r="F28" s="3" t="s">
        <v>56</v>
      </c>
      <c r="G28" s="3" t="s">
        <v>34</v>
      </c>
      <c r="H28" s="3" t="s">
        <v>69</v>
      </c>
      <c r="I28" s="4">
        <v>4</v>
      </c>
      <c r="J28" s="18" t="s">
        <v>66</v>
      </c>
      <c r="K28" s="14"/>
      <c r="L28" s="9" t="s">
        <v>108</v>
      </c>
      <c r="M28" s="14"/>
      <c r="N28" s="14"/>
      <c r="O28" s="14"/>
      <c r="P28" s="9"/>
      <c r="Q28" s="9"/>
      <c r="R28" s="3"/>
      <c r="S28" s="19"/>
      <c r="T28" s="16" t="s">
        <v>95</v>
      </c>
      <c r="U28" s="3"/>
      <c r="V28" s="3" t="s">
        <v>114</v>
      </c>
      <c r="W28" t="str">
        <f>VLOOKUP(E28,'[1]이수예정자 명단'!$E$4:$F$32,2,FALSE)</f>
        <v>이시우</v>
      </c>
    </row>
    <row r="29" spans="1:23" x14ac:dyDescent="0.3">
      <c r="A29" s="3">
        <f t="shared" si="0"/>
        <v>26</v>
      </c>
      <c r="B29" s="2" t="s">
        <v>3</v>
      </c>
      <c r="C29" s="3">
        <v>2</v>
      </c>
      <c r="D29" s="3" t="str">
        <f t="shared" si="1"/>
        <v>2020</v>
      </c>
      <c r="E29" s="3">
        <v>20201453</v>
      </c>
      <c r="F29" s="3" t="s">
        <v>56</v>
      </c>
      <c r="G29" s="3" t="s">
        <v>35</v>
      </c>
      <c r="H29" s="3" t="s">
        <v>70</v>
      </c>
      <c r="I29" s="4">
        <v>4</v>
      </c>
      <c r="J29" s="20"/>
      <c r="K29" s="14"/>
      <c r="L29" s="14"/>
      <c r="M29" s="14"/>
      <c r="N29" s="14"/>
      <c r="O29" s="14"/>
      <c r="P29" s="9"/>
      <c r="Q29" s="9"/>
      <c r="R29" s="3"/>
      <c r="S29" s="19"/>
      <c r="T29" s="16" t="s">
        <v>96</v>
      </c>
      <c r="U29" s="3"/>
      <c r="V29" s="3" t="s">
        <v>114</v>
      </c>
      <c r="W29" t="str">
        <f>VLOOKUP(E29,'[1]이수예정자 명단'!$E$4:$F$32,2,FALSE)</f>
        <v>서주희</v>
      </c>
    </row>
    <row r="30" spans="1:23" x14ac:dyDescent="0.3">
      <c r="A30" s="3">
        <f t="shared" si="0"/>
        <v>27</v>
      </c>
      <c r="B30" s="2" t="s">
        <v>17</v>
      </c>
      <c r="C30" s="3">
        <v>2</v>
      </c>
      <c r="D30" s="3" t="str">
        <f t="shared" si="1"/>
        <v>2020</v>
      </c>
      <c r="E30" s="3">
        <v>20201005</v>
      </c>
      <c r="F30" s="3" t="s">
        <v>57</v>
      </c>
      <c r="G30" s="3" t="s">
        <v>38</v>
      </c>
      <c r="H30" s="3" t="s">
        <v>70</v>
      </c>
      <c r="I30" s="4">
        <v>4</v>
      </c>
      <c r="J30" s="20"/>
      <c r="K30" s="14"/>
      <c r="L30" s="14"/>
      <c r="M30" s="14"/>
      <c r="N30" s="14"/>
      <c r="O30" s="14"/>
      <c r="P30" s="9"/>
      <c r="Q30" s="9"/>
      <c r="R30" s="3"/>
      <c r="S30" s="19"/>
      <c r="T30" s="16" t="s">
        <v>99</v>
      </c>
      <c r="U30" s="3"/>
      <c r="V30" s="3" t="s">
        <v>114</v>
      </c>
      <c r="W30" t="str">
        <f>VLOOKUP(E30,'[1]이수예정자 명단'!$E$4:$F$32,2,FALSE)</f>
        <v>임수연</v>
      </c>
    </row>
    <row r="31" spans="1:23" x14ac:dyDescent="0.3">
      <c r="A31" s="10">
        <f t="shared" si="0"/>
        <v>28</v>
      </c>
      <c r="B31" s="31" t="s">
        <v>39</v>
      </c>
      <c r="C31" s="10">
        <v>2</v>
      </c>
      <c r="D31" s="10" t="str">
        <f t="shared" si="1"/>
        <v>2019</v>
      </c>
      <c r="E31" s="10">
        <v>20191121</v>
      </c>
      <c r="F31" s="10" t="s">
        <v>62</v>
      </c>
      <c r="G31" s="10" t="s">
        <v>40</v>
      </c>
      <c r="H31" s="10" t="s">
        <v>70</v>
      </c>
      <c r="I31" s="32">
        <v>4</v>
      </c>
      <c r="J31" s="33"/>
      <c r="K31" s="10"/>
      <c r="L31" s="10"/>
      <c r="M31" s="10"/>
      <c r="N31" s="10"/>
      <c r="O31" s="10"/>
      <c r="P31" s="10"/>
      <c r="Q31" s="10"/>
      <c r="R31" s="10"/>
      <c r="S31" s="34"/>
      <c r="T31" s="35" t="s">
        <v>100</v>
      </c>
      <c r="U31" s="10" t="s">
        <v>71</v>
      </c>
      <c r="V31" s="10" t="s">
        <v>114</v>
      </c>
      <c r="W31" t="e">
        <f>VLOOKUP(E31,'[1]이수예정자 명단'!$E$4:$F$32,2,FALSE)</f>
        <v>#N/A</v>
      </c>
    </row>
    <row r="32" spans="1:23" x14ac:dyDescent="0.3">
      <c r="A32" s="3">
        <f t="shared" si="0"/>
        <v>29</v>
      </c>
      <c r="B32" s="2" t="s">
        <v>17</v>
      </c>
      <c r="C32" s="3">
        <v>2</v>
      </c>
      <c r="D32" s="3" t="str">
        <f t="shared" si="1"/>
        <v>2020</v>
      </c>
      <c r="E32" s="3">
        <v>20201801</v>
      </c>
      <c r="F32" s="3" t="s">
        <v>57</v>
      </c>
      <c r="G32" s="3" t="s">
        <v>36</v>
      </c>
      <c r="H32" s="3" t="s">
        <v>70</v>
      </c>
      <c r="I32" s="4">
        <v>3</v>
      </c>
      <c r="J32" s="27"/>
      <c r="K32" s="28"/>
      <c r="L32" s="28"/>
      <c r="M32" s="28"/>
      <c r="N32" s="28"/>
      <c r="O32" s="28"/>
      <c r="P32" s="36"/>
      <c r="Q32" s="36"/>
      <c r="R32" s="29"/>
      <c r="S32" s="30"/>
      <c r="T32" s="16" t="s">
        <v>97</v>
      </c>
      <c r="U32" s="3"/>
      <c r="V32" s="3" t="s">
        <v>116</v>
      </c>
      <c r="W32" t="str">
        <f>VLOOKUP(E32,'[1]이수예정자 명단'!$E$4:$F$32,2,FALSE)</f>
        <v>박미주</v>
      </c>
    </row>
    <row r="33" spans="1:23" ht="17.25" thickBot="1" x14ac:dyDescent="0.35">
      <c r="A33" s="3">
        <f t="shared" si="0"/>
        <v>30</v>
      </c>
      <c r="B33" s="2" t="s">
        <v>17</v>
      </c>
      <c r="C33" s="3">
        <v>2</v>
      </c>
      <c r="D33" s="3" t="str">
        <f t="shared" si="1"/>
        <v>2020</v>
      </c>
      <c r="E33" s="3">
        <v>20201014</v>
      </c>
      <c r="F33" s="3" t="s">
        <v>57</v>
      </c>
      <c r="G33" s="3" t="s">
        <v>37</v>
      </c>
      <c r="H33" s="3" t="s">
        <v>69</v>
      </c>
      <c r="I33" s="4">
        <v>3</v>
      </c>
      <c r="J33" s="23"/>
      <c r="K33" s="24"/>
      <c r="L33" s="24"/>
      <c r="M33" s="24"/>
      <c r="N33" s="24"/>
      <c r="O33" s="24"/>
      <c r="P33" s="37"/>
      <c r="Q33" s="37"/>
      <c r="R33" s="25"/>
      <c r="S33" s="26"/>
      <c r="T33" s="16" t="s">
        <v>98</v>
      </c>
      <c r="U33" s="3"/>
      <c r="V33" s="3" t="s">
        <v>116</v>
      </c>
      <c r="W33" t="str">
        <f>VLOOKUP(E33,'[1]이수예정자 명단'!$E$4:$F$32,2,FALSE)</f>
        <v>문성찬</v>
      </c>
    </row>
  </sheetData>
  <autoFilter ref="A3:V33"/>
  <mergeCells count="20">
    <mergeCell ref="C2:C3"/>
    <mergeCell ref="E2:E3"/>
    <mergeCell ref="G2:G3"/>
    <mergeCell ref="V2:V3"/>
    <mergeCell ref="A1:V1"/>
    <mergeCell ref="Q2:Q3"/>
    <mergeCell ref="I2:I3"/>
    <mergeCell ref="P2:P3"/>
    <mergeCell ref="U2:U3"/>
    <mergeCell ref="T2:T3"/>
    <mergeCell ref="H2:H3"/>
    <mergeCell ref="F2:F3"/>
    <mergeCell ref="R2:R3"/>
    <mergeCell ref="S2:S3"/>
    <mergeCell ref="N2:O2"/>
    <mergeCell ref="J2:K2"/>
    <mergeCell ref="L2:M2"/>
    <mergeCell ref="A2:A3"/>
    <mergeCell ref="D2:D3"/>
    <mergeCell ref="B2:B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24"/>
  <sheetViews>
    <sheetView zoomScale="85" zoomScaleNormal="85" workbookViewId="0">
      <pane ySplit="3" topLeftCell="A4" activePane="bottomLeft" state="frozen"/>
      <selection activeCell="P25" sqref="P25"/>
      <selection pane="bottomLeft" activeCell="P25" sqref="P25"/>
    </sheetView>
  </sheetViews>
  <sheetFormatPr defaultRowHeight="16.5" x14ac:dyDescent="0.3"/>
  <cols>
    <col min="1" max="1" width="4.75" style="1" customWidth="1"/>
    <col min="2" max="2" width="29.625" customWidth="1"/>
    <col min="3" max="3" width="5.125" style="1" customWidth="1"/>
    <col min="4" max="4" width="7.75" style="1" customWidth="1"/>
    <col min="5" max="5" width="11.625" style="1" customWidth="1"/>
    <col min="6" max="6" width="7.375" style="1" customWidth="1"/>
    <col min="7" max="8" width="11" style="1" customWidth="1"/>
    <col min="9" max="9" width="4.25" style="1" customWidth="1"/>
    <col min="10" max="10" width="8.375" style="1" customWidth="1"/>
    <col min="11" max="14" width="12.625" style="1" customWidth="1"/>
    <col min="15" max="16" width="12.375" style="1" customWidth="1"/>
    <col min="17" max="17" width="15.125" style="1" customWidth="1"/>
    <col min="18" max="18" width="21.375" style="1" bestFit="1" customWidth="1"/>
    <col min="19" max="20" width="12.25" style="1" customWidth="1"/>
    <col min="21" max="21" width="16.25" style="1" customWidth="1"/>
    <col min="22" max="22" width="18.125" style="1" customWidth="1"/>
    <col min="23" max="23" width="10.25" style="1" customWidth="1"/>
  </cols>
  <sheetData>
    <row r="1" spans="1:25" ht="27" thickBot="1" x14ac:dyDescent="0.35">
      <c r="A1" s="111" t="s">
        <v>127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5" ht="21" customHeight="1" x14ac:dyDescent="0.3">
      <c r="A2" s="116" t="s">
        <v>41</v>
      </c>
      <c r="B2" s="116" t="s">
        <v>42</v>
      </c>
      <c r="C2" s="116" t="s">
        <v>43</v>
      </c>
      <c r="D2" s="116" t="s">
        <v>124</v>
      </c>
      <c r="E2" s="116" t="s">
        <v>44</v>
      </c>
      <c r="F2" s="116" t="s">
        <v>55</v>
      </c>
      <c r="G2" s="116" t="s">
        <v>46</v>
      </c>
      <c r="H2" s="69"/>
      <c r="I2" s="116" t="s">
        <v>54</v>
      </c>
      <c r="J2" s="114" t="s">
        <v>45</v>
      </c>
      <c r="K2" s="125" t="s">
        <v>47</v>
      </c>
      <c r="L2" s="126"/>
      <c r="M2" s="127" t="s">
        <v>48</v>
      </c>
      <c r="N2" s="126"/>
      <c r="O2" s="123" t="s">
        <v>110</v>
      </c>
      <c r="P2" s="124"/>
      <c r="Q2" s="112" t="s">
        <v>112</v>
      </c>
      <c r="R2" s="112" t="s">
        <v>118</v>
      </c>
      <c r="S2" s="120" t="s">
        <v>103</v>
      </c>
      <c r="T2" s="121" t="s">
        <v>104</v>
      </c>
      <c r="U2" s="118" t="s">
        <v>53</v>
      </c>
      <c r="V2" s="116" t="s">
        <v>49</v>
      </c>
      <c r="W2" s="128" t="s">
        <v>123</v>
      </c>
    </row>
    <row r="3" spans="1:25" ht="21" customHeight="1" x14ac:dyDescent="0.3">
      <c r="A3" s="117"/>
      <c r="B3" s="117"/>
      <c r="C3" s="117"/>
      <c r="D3" s="117"/>
      <c r="E3" s="117"/>
      <c r="F3" s="117"/>
      <c r="G3" s="117"/>
      <c r="H3" s="70"/>
      <c r="I3" s="117"/>
      <c r="J3" s="115"/>
      <c r="K3" s="17" t="s">
        <v>50</v>
      </c>
      <c r="L3" s="5" t="s">
        <v>51</v>
      </c>
      <c r="M3" s="48" t="s">
        <v>50</v>
      </c>
      <c r="N3" s="48" t="s">
        <v>51</v>
      </c>
      <c r="O3" s="47" t="s">
        <v>50</v>
      </c>
      <c r="P3" s="47" t="s">
        <v>51</v>
      </c>
      <c r="Q3" s="113"/>
      <c r="R3" s="113"/>
      <c r="S3" s="117"/>
      <c r="T3" s="122"/>
      <c r="U3" s="119"/>
      <c r="V3" s="117"/>
      <c r="W3" s="128"/>
    </row>
    <row r="4" spans="1:25" s="58" customFormat="1" x14ac:dyDescent="0.3">
      <c r="A4" s="51">
        <f t="shared" ref="A4:A24" si="0">ROW()-3</f>
        <v>1</v>
      </c>
      <c r="B4" s="52" t="s">
        <v>8</v>
      </c>
      <c r="C4" s="51">
        <v>4</v>
      </c>
      <c r="D4" s="51" t="str">
        <f t="shared" ref="D4:D24" si="1">LEFT(E4,4)</f>
        <v>2018</v>
      </c>
      <c r="E4" s="62">
        <v>20182596</v>
      </c>
      <c r="F4" s="51" t="s">
        <v>57</v>
      </c>
      <c r="G4" s="66" t="s">
        <v>9</v>
      </c>
      <c r="H4" s="66"/>
      <c r="I4" s="51" t="s">
        <v>70</v>
      </c>
      <c r="J4" s="53">
        <v>7</v>
      </c>
      <c r="K4" s="54" t="s">
        <v>64</v>
      </c>
      <c r="L4" s="51" t="s">
        <v>65</v>
      </c>
      <c r="M4" s="51" t="s">
        <v>106</v>
      </c>
      <c r="N4" s="51" t="s">
        <v>109</v>
      </c>
      <c r="O4" s="51" t="s">
        <v>67</v>
      </c>
      <c r="P4" s="51" t="s">
        <v>144</v>
      </c>
      <c r="Q4" s="55" t="s">
        <v>115</v>
      </c>
      <c r="R4" s="51" t="s">
        <v>121</v>
      </c>
      <c r="S4" s="51"/>
      <c r="T4" s="56"/>
      <c r="U4" s="57" t="s">
        <v>76</v>
      </c>
      <c r="V4" s="51" t="s">
        <v>134</v>
      </c>
      <c r="W4" s="51" t="s">
        <v>114</v>
      </c>
      <c r="X4" s="58" t="str">
        <f>VLOOKUP(E4,'[1]이수예정자 명단'!$E$4:$F$32,2,FALSE)</f>
        <v>강나금</v>
      </c>
      <c r="Y4" s="58" t="s">
        <v>136</v>
      </c>
    </row>
    <row r="5" spans="1:25" s="58" customFormat="1" x14ac:dyDescent="0.3">
      <c r="A5" s="51">
        <f t="shared" si="0"/>
        <v>2</v>
      </c>
      <c r="B5" s="52" t="s">
        <v>3</v>
      </c>
      <c r="C5" s="51">
        <v>4</v>
      </c>
      <c r="D5" s="51" t="str">
        <f t="shared" si="1"/>
        <v>2017</v>
      </c>
      <c r="E5" s="62">
        <v>20171117</v>
      </c>
      <c r="F5" s="51" t="s">
        <v>56</v>
      </c>
      <c r="G5" s="59" t="s">
        <v>13</v>
      </c>
      <c r="H5" s="59"/>
      <c r="I5" s="51" t="s">
        <v>69</v>
      </c>
      <c r="J5" s="53">
        <v>7</v>
      </c>
      <c r="K5" s="54" t="s">
        <v>64</v>
      </c>
      <c r="L5" s="51" t="s">
        <v>65</v>
      </c>
      <c r="M5" s="51" t="s">
        <v>106</v>
      </c>
      <c r="N5" s="51" t="s">
        <v>109</v>
      </c>
      <c r="O5" s="51" t="s">
        <v>67</v>
      </c>
      <c r="P5" s="51" t="s">
        <v>144</v>
      </c>
      <c r="Q5" s="55" t="s">
        <v>115</v>
      </c>
      <c r="R5" s="55" t="s">
        <v>126</v>
      </c>
      <c r="S5" s="51"/>
      <c r="T5" s="56"/>
      <c r="U5" s="57" t="s">
        <v>80</v>
      </c>
      <c r="V5" s="51" t="s">
        <v>134</v>
      </c>
      <c r="W5" s="51" t="s">
        <v>114</v>
      </c>
      <c r="X5" s="58" t="str">
        <f>VLOOKUP(E5,'[1]이수예정자 명단'!$E$4:$F$32,2,FALSE)</f>
        <v>김희찬</v>
      </c>
      <c r="Y5" s="58" t="s">
        <v>136</v>
      </c>
    </row>
    <row r="6" spans="1:25" x14ac:dyDescent="0.3">
      <c r="A6" s="3">
        <f t="shared" si="0"/>
        <v>3</v>
      </c>
      <c r="B6" s="2" t="s">
        <v>0</v>
      </c>
      <c r="C6" s="3">
        <v>4</v>
      </c>
      <c r="D6" s="3" t="str">
        <f t="shared" si="1"/>
        <v>2017</v>
      </c>
      <c r="E6" s="63">
        <v>20172254</v>
      </c>
      <c r="F6" s="3" t="s">
        <v>62</v>
      </c>
      <c r="G6" s="74" t="s">
        <v>14</v>
      </c>
      <c r="H6" s="74" t="s">
        <v>146</v>
      </c>
      <c r="I6" s="3" t="s">
        <v>69</v>
      </c>
      <c r="J6" s="4">
        <v>6</v>
      </c>
      <c r="K6" s="18" t="s">
        <v>65</v>
      </c>
      <c r="L6" s="3" t="s">
        <v>67</v>
      </c>
      <c r="M6" s="9" t="s">
        <v>106</v>
      </c>
      <c r="N6" s="9" t="s">
        <v>109</v>
      </c>
      <c r="O6" s="9" t="s">
        <v>67</v>
      </c>
      <c r="P6" s="9" t="s">
        <v>145</v>
      </c>
      <c r="Q6" s="38" t="s">
        <v>115</v>
      </c>
      <c r="R6" s="9" t="s">
        <v>122</v>
      </c>
      <c r="S6" s="3"/>
      <c r="T6" s="19"/>
      <c r="U6" s="16" t="s">
        <v>81</v>
      </c>
      <c r="V6" s="3"/>
      <c r="W6" s="3" t="s">
        <v>114</v>
      </c>
      <c r="X6" t="str">
        <f>VLOOKUP(E6,'[1]이수예정자 명단'!$E$4:$F$32,2,FALSE)</f>
        <v>장윤창</v>
      </c>
      <c r="Y6" t="s">
        <v>135</v>
      </c>
    </row>
    <row r="7" spans="1:25" x14ac:dyDescent="0.3">
      <c r="A7" s="3">
        <f t="shared" si="0"/>
        <v>4</v>
      </c>
      <c r="B7" s="2" t="s">
        <v>1</v>
      </c>
      <c r="C7" s="3">
        <v>4</v>
      </c>
      <c r="D7" s="3" t="str">
        <f t="shared" si="1"/>
        <v>2017</v>
      </c>
      <c r="E7" s="3">
        <v>20171291</v>
      </c>
      <c r="F7" s="3" t="s">
        <v>58</v>
      </c>
      <c r="G7" s="60" t="s">
        <v>15</v>
      </c>
      <c r="H7" s="60"/>
      <c r="I7" s="3" t="s">
        <v>69</v>
      </c>
      <c r="J7" s="4">
        <v>6</v>
      </c>
      <c r="K7" s="18" t="s">
        <v>65</v>
      </c>
      <c r="L7" s="3" t="s">
        <v>67</v>
      </c>
      <c r="M7" s="9" t="s">
        <v>106</v>
      </c>
      <c r="N7" s="9" t="s">
        <v>109</v>
      </c>
      <c r="O7" s="9" t="s">
        <v>67</v>
      </c>
      <c r="P7" s="9" t="s">
        <v>145</v>
      </c>
      <c r="Q7" s="38" t="s">
        <v>115</v>
      </c>
      <c r="R7" s="9" t="s">
        <v>119</v>
      </c>
      <c r="S7" s="3"/>
      <c r="T7" s="19"/>
      <c r="U7" s="16" t="s">
        <v>82</v>
      </c>
      <c r="V7" s="3"/>
      <c r="W7" s="3" t="s">
        <v>114</v>
      </c>
      <c r="X7" t="str">
        <f>VLOOKUP(E7,'[1]이수예정자 명단'!$E$4:$F$32,2,FALSE)</f>
        <v>전진호</v>
      </c>
      <c r="Y7" t="s">
        <v>137</v>
      </c>
    </row>
    <row r="8" spans="1:25" x14ac:dyDescent="0.3">
      <c r="A8" s="3">
        <f t="shared" si="0"/>
        <v>5</v>
      </c>
      <c r="B8" s="2" t="s">
        <v>1</v>
      </c>
      <c r="C8" s="3">
        <v>4</v>
      </c>
      <c r="D8" s="3" t="str">
        <f t="shared" si="1"/>
        <v>2017</v>
      </c>
      <c r="E8" s="63">
        <v>20172645</v>
      </c>
      <c r="F8" s="3" t="s">
        <v>58</v>
      </c>
      <c r="G8" s="3" t="s">
        <v>16</v>
      </c>
      <c r="H8" s="3"/>
      <c r="I8" s="3" t="s">
        <v>69</v>
      </c>
      <c r="J8" s="4">
        <v>6</v>
      </c>
      <c r="K8" s="18" t="s">
        <v>65</v>
      </c>
      <c r="L8" s="3" t="s">
        <v>67</v>
      </c>
      <c r="M8" s="9" t="s">
        <v>106</v>
      </c>
      <c r="N8" s="9" t="s">
        <v>109</v>
      </c>
      <c r="O8" s="9" t="s">
        <v>67</v>
      </c>
      <c r="P8" s="9" t="s">
        <v>145</v>
      </c>
      <c r="Q8" s="38" t="s">
        <v>115</v>
      </c>
      <c r="R8" s="9" t="s">
        <v>128</v>
      </c>
      <c r="S8" s="3"/>
      <c r="T8" s="19"/>
      <c r="U8" s="16" t="s">
        <v>83</v>
      </c>
      <c r="V8" s="3"/>
      <c r="W8" s="3" t="s">
        <v>114</v>
      </c>
      <c r="X8" t="str">
        <f>VLOOKUP(E8,'[1]이수예정자 명단'!$E$4:$F$32,2,FALSE)</f>
        <v>최정현</v>
      </c>
      <c r="Y8" t="s">
        <v>138</v>
      </c>
    </row>
    <row r="9" spans="1:25" x14ac:dyDescent="0.3">
      <c r="A9" s="3">
        <f t="shared" si="0"/>
        <v>6</v>
      </c>
      <c r="B9" s="2" t="s">
        <v>17</v>
      </c>
      <c r="C9" s="3">
        <v>4</v>
      </c>
      <c r="D9" s="3" t="str">
        <f t="shared" si="1"/>
        <v>2019</v>
      </c>
      <c r="E9" s="63">
        <v>20192289</v>
      </c>
      <c r="F9" s="3" t="s">
        <v>57</v>
      </c>
      <c r="G9" s="3" t="s">
        <v>18</v>
      </c>
      <c r="H9" s="3"/>
      <c r="I9" s="3" t="s">
        <v>70</v>
      </c>
      <c r="J9" s="4">
        <v>6</v>
      </c>
      <c r="K9" s="18" t="s">
        <v>65</v>
      </c>
      <c r="L9" s="3" t="s">
        <v>67</v>
      </c>
      <c r="M9" s="9" t="s">
        <v>106</v>
      </c>
      <c r="N9" s="9" t="s">
        <v>109</v>
      </c>
      <c r="O9" s="9" t="s">
        <v>67</v>
      </c>
      <c r="P9" s="9" t="s">
        <v>145</v>
      </c>
      <c r="Q9" s="38" t="s">
        <v>115</v>
      </c>
      <c r="R9" s="38" t="s">
        <v>117</v>
      </c>
      <c r="S9" s="3"/>
      <c r="T9" s="19"/>
      <c r="U9" s="16" t="s">
        <v>84</v>
      </c>
      <c r="V9" s="3"/>
      <c r="W9" s="3" t="s">
        <v>114</v>
      </c>
      <c r="X9" t="str">
        <f>VLOOKUP(E9,'[1]이수예정자 명단'!$E$4:$F$32,2,FALSE)</f>
        <v>서가영</v>
      </c>
      <c r="Y9" t="s">
        <v>135</v>
      </c>
    </row>
    <row r="10" spans="1:25" x14ac:dyDescent="0.3">
      <c r="A10" s="3">
        <f t="shared" si="0"/>
        <v>7</v>
      </c>
      <c r="B10" s="2" t="s">
        <v>17</v>
      </c>
      <c r="C10" s="3">
        <v>4</v>
      </c>
      <c r="D10" s="3" t="str">
        <f t="shared" si="1"/>
        <v>2019</v>
      </c>
      <c r="E10" s="63">
        <v>20192290</v>
      </c>
      <c r="F10" s="3" t="s">
        <v>57</v>
      </c>
      <c r="G10" s="3" t="s">
        <v>19</v>
      </c>
      <c r="H10" s="3"/>
      <c r="I10" s="61" t="s">
        <v>70</v>
      </c>
      <c r="J10" s="4">
        <v>6</v>
      </c>
      <c r="K10" s="18" t="s">
        <v>65</v>
      </c>
      <c r="L10" s="3" t="s">
        <v>67</v>
      </c>
      <c r="M10" s="9" t="s">
        <v>106</v>
      </c>
      <c r="N10" s="9" t="s">
        <v>109</v>
      </c>
      <c r="O10" s="9" t="s">
        <v>67</v>
      </c>
      <c r="P10" s="9" t="s">
        <v>145</v>
      </c>
      <c r="Q10" s="38" t="s">
        <v>115</v>
      </c>
      <c r="R10" s="9" t="s">
        <v>121</v>
      </c>
      <c r="S10" s="3"/>
      <c r="T10" s="19"/>
      <c r="U10" s="16" t="s">
        <v>85</v>
      </c>
      <c r="V10" s="3"/>
      <c r="W10" s="3" t="s">
        <v>114</v>
      </c>
      <c r="X10" t="str">
        <f>VLOOKUP(E10,'[1]이수예정자 명단'!$E$4:$F$32,2,FALSE)</f>
        <v>이정은</v>
      </c>
      <c r="Y10" t="s">
        <v>135</v>
      </c>
    </row>
    <row r="11" spans="1:25" x14ac:dyDescent="0.3">
      <c r="A11" s="3">
        <f t="shared" si="0"/>
        <v>8</v>
      </c>
      <c r="B11" s="2" t="s">
        <v>17</v>
      </c>
      <c r="C11" s="3">
        <v>4</v>
      </c>
      <c r="D11" s="3" t="str">
        <f t="shared" si="1"/>
        <v>2019</v>
      </c>
      <c r="E11" s="63">
        <v>20192301</v>
      </c>
      <c r="F11" s="3" t="s">
        <v>57</v>
      </c>
      <c r="G11" s="60" t="s">
        <v>20</v>
      </c>
      <c r="H11" s="60"/>
      <c r="I11" s="3" t="s">
        <v>70</v>
      </c>
      <c r="J11" s="4">
        <v>6</v>
      </c>
      <c r="K11" s="18" t="s">
        <v>65</v>
      </c>
      <c r="L11" s="3" t="s">
        <v>67</v>
      </c>
      <c r="M11" s="9" t="s">
        <v>106</v>
      </c>
      <c r="N11" s="9" t="s">
        <v>109</v>
      </c>
      <c r="O11" s="9" t="s">
        <v>67</v>
      </c>
      <c r="P11" s="9" t="s">
        <v>145</v>
      </c>
      <c r="Q11" s="38" t="s">
        <v>115</v>
      </c>
      <c r="R11" s="9" t="s">
        <v>121</v>
      </c>
      <c r="S11" s="3"/>
      <c r="T11" s="19"/>
      <c r="U11" s="16" t="s">
        <v>86</v>
      </c>
      <c r="V11" s="3"/>
      <c r="W11" s="3" t="s">
        <v>114</v>
      </c>
      <c r="X11" t="str">
        <f>VLOOKUP(E11,'[1]이수예정자 명단'!$E$4:$F$32,2,FALSE)</f>
        <v>라예빈</v>
      </c>
      <c r="Y11" t="s">
        <v>135</v>
      </c>
    </row>
    <row r="12" spans="1:25" x14ac:dyDescent="0.3">
      <c r="A12" s="3">
        <f t="shared" si="0"/>
        <v>9</v>
      </c>
      <c r="B12" s="2" t="s">
        <v>3</v>
      </c>
      <c r="C12" s="3">
        <v>4</v>
      </c>
      <c r="D12" s="3" t="str">
        <f t="shared" si="1"/>
        <v>2018</v>
      </c>
      <c r="E12" s="63">
        <v>20182248</v>
      </c>
      <c r="F12" s="3" t="s">
        <v>56</v>
      </c>
      <c r="G12" s="3" t="s">
        <v>24</v>
      </c>
      <c r="H12" s="3"/>
      <c r="I12" s="3" t="s">
        <v>69</v>
      </c>
      <c r="J12" s="4">
        <v>6</v>
      </c>
      <c r="K12" s="18" t="s">
        <v>65</v>
      </c>
      <c r="L12" s="3" t="s">
        <v>67</v>
      </c>
      <c r="M12" s="9" t="s">
        <v>106</v>
      </c>
      <c r="N12" s="9" t="s">
        <v>109</v>
      </c>
      <c r="O12" s="9" t="s">
        <v>67</v>
      </c>
      <c r="P12" s="9" t="s">
        <v>145</v>
      </c>
      <c r="Q12" s="38" t="s">
        <v>115</v>
      </c>
      <c r="R12" s="38" t="s">
        <v>126</v>
      </c>
      <c r="S12" s="3"/>
      <c r="T12" s="19"/>
      <c r="U12" s="16" t="s">
        <v>89</v>
      </c>
      <c r="V12" s="3"/>
      <c r="W12" s="3" t="s">
        <v>114</v>
      </c>
      <c r="X12" t="str">
        <f>VLOOKUP(E12,'[1]이수예정자 명단'!$E$4:$F$32,2,FALSE)</f>
        <v>이민규</v>
      </c>
      <c r="Y12" t="s">
        <v>135</v>
      </c>
    </row>
    <row r="13" spans="1:25" x14ac:dyDescent="0.3">
      <c r="A13" s="3">
        <f t="shared" si="0"/>
        <v>10</v>
      </c>
      <c r="B13" s="2" t="s">
        <v>29</v>
      </c>
      <c r="C13" s="3">
        <v>4</v>
      </c>
      <c r="D13" s="3" t="str">
        <f t="shared" si="1"/>
        <v>2017</v>
      </c>
      <c r="E13" s="62">
        <v>20171745</v>
      </c>
      <c r="F13" s="3" t="s">
        <v>59</v>
      </c>
      <c r="G13" s="74" t="s">
        <v>30</v>
      </c>
      <c r="H13" s="74" t="s">
        <v>147</v>
      </c>
      <c r="I13" s="3" t="s">
        <v>69</v>
      </c>
      <c r="J13" s="4">
        <v>6</v>
      </c>
      <c r="K13" s="20"/>
      <c r="L13" s="14"/>
      <c r="M13" s="14"/>
      <c r="N13" s="14"/>
      <c r="O13" s="9" t="s">
        <v>67</v>
      </c>
      <c r="P13" s="9" t="s">
        <v>145</v>
      </c>
      <c r="Q13" s="38"/>
      <c r="R13" s="9"/>
      <c r="S13" s="3"/>
      <c r="T13" s="19"/>
      <c r="U13" s="16" t="s">
        <v>92</v>
      </c>
      <c r="V13" s="3"/>
      <c r="W13" s="3" t="s">
        <v>114</v>
      </c>
      <c r="X13" t="str">
        <f>VLOOKUP(E13,'[1]이수예정자 명단'!$E$4:$F$32,2,FALSE)</f>
        <v>이종민</v>
      </c>
      <c r="Y13" t="s">
        <v>139</v>
      </c>
    </row>
    <row r="14" spans="1:25" x14ac:dyDescent="0.3">
      <c r="A14" s="3">
        <f t="shared" si="0"/>
        <v>11</v>
      </c>
      <c r="B14" s="2" t="s">
        <v>3</v>
      </c>
      <c r="C14" s="3">
        <v>3</v>
      </c>
      <c r="D14" s="3" t="str">
        <f t="shared" si="1"/>
        <v>2019</v>
      </c>
      <c r="E14" s="3">
        <v>20191885</v>
      </c>
      <c r="F14" s="3" t="s">
        <v>56</v>
      </c>
      <c r="G14" s="3" t="s">
        <v>25</v>
      </c>
      <c r="H14" s="3"/>
      <c r="I14" s="3" t="s">
        <v>70</v>
      </c>
      <c r="J14" s="4">
        <v>5</v>
      </c>
      <c r="K14" s="18" t="s">
        <v>65</v>
      </c>
      <c r="L14" s="14"/>
      <c r="M14" s="9" t="s">
        <v>106</v>
      </c>
      <c r="N14" s="14"/>
      <c r="O14" s="14"/>
      <c r="P14" s="14"/>
      <c r="Q14" s="9"/>
      <c r="R14" s="9"/>
      <c r="S14" s="3"/>
      <c r="T14" s="19"/>
      <c r="U14" s="16" t="s">
        <v>90</v>
      </c>
      <c r="V14" s="3"/>
      <c r="W14" s="68" t="s">
        <v>114</v>
      </c>
      <c r="X14" t="str">
        <f>VLOOKUP(E14,'[1]이수예정자 명단'!$E$4:$F$32,2,FALSE)</f>
        <v>서승희</v>
      </c>
    </row>
    <row r="15" spans="1:25" x14ac:dyDescent="0.3">
      <c r="A15" s="3">
        <f t="shared" si="0"/>
        <v>12</v>
      </c>
      <c r="B15" s="2" t="s">
        <v>3</v>
      </c>
      <c r="C15" s="3">
        <v>3</v>
      </c>
      <c r="D15" s="3" t="str">
        <f t="shared" si="1"/>
        <v>2018</v>
      </c>
      <c r="E15" s="3">
        <v>20181156</v>
      </c>
      <c r="F15" s="3" t="s">
        <v>56</v>
      </c>
      <c r="G15" s="3" t="s">
        <v>23</v>
      </c>
      <c r="H15" s="3"/>
      <c r="I15" s="3" t="s">
        <v>70</v>
      </c>
      <c r="J15" s="4">
        <v>4</v>
      </c>
      <c r="K15" s="20"/>
      <c r="L15" s="14"/>
      <c r="M15" s="14"/>
      <c r="N15" s="14"/>
      <c r="O15" s="14"/>
      <c r="P15" s="14"/>
      <c r="Q15" s="9"/>
      <c r="R15" s="9"/>
      <c r="S15" s="3"/>
      <c r="T15" s="19"/>
      <c r="U15" s="16" t="s">
        <v>88</v>
      </c>
      <c r="V15" s="3"/>
      <c r="W15" s="68" t="s">
        <v>116</v>
      </c>
      <c r="X15" t="str">
        <f>VLOOKUP(E15,'[1]이수예정자 명단'!$E$4:$F$32,2,FALSE)</f>
        <v>박소정</v>
      </c>
    </row>
    <row r="16" spans="1:25" x14ac:dyDescent="0.3">
      <c r="A16" s="3">
        <f t="shared" si="0"/>
        <v>13</v>
      </c>
      <c r="B16" s="2" t="s">
        <v>3</v>
      </c>
      <c r="C16" s="3">
        <v>3</v>
      </c>
      <c r="D16" s="3" t="str">
        <f t="shared" si="1"/>
        <v>2018</v>
      </c>
      <c r="E16" s="65">
        <v>20181307</v>
      </c>
      <c r="F16" s="3" t="s">
        <v>56</v>
      </c>
      <c r="G16" s="68" t="s">
        <v>26</v>
      </c>
      <c r="H16" s="68"/>
      <c r="I16" s="3" t="s">
        <v>70</v>
      </c>
      <c r="J16" s="4">
        <v>4</v>
      </c>
      <c r="K16" s="20"/>
      <c r="L16" s="14"/>
      <c r="M16" s="14"/>
      <c r="N16" s="14"/>
      <c r="O16" s="9" t="s">
        <v>145</v>
      </c>
      <c r="P16" s="14"/>
      <c r="Q16" s="9"/>
      <c r="R16" s="9"/>
      <c r="S16" s="3"/>
      <c r="T16" s="19"/>
      <c r="U16" s="16" t="s">
        <v>91</v>
      </c>
      <c r="V16" s="3"/>
      <c r="W16" s="3" t="s">
        <v>114</v>
      </c>
      <c r="X16" t="str">
        <f>VLOOKUP(E16,'[1]이수예정자 명단'!$E$4:$F$32,2,FALSE)</f>
        <v>이정원</v>
      </c>
      <c r="Y16" t="s">
        <v>143</v>
      </c>
    </row>
    <row r="17" spans="1:25" x14ac:dyDescent="0.3">
      <c r="A17" s="3">
        <f t="shared" si="0"/>
        <v>14</v>
      </c>
      <c r="B17" s="2" t="s">
        <v>31</v>
      </c>
      <c r="C17" s="3">
        <v>2</v>
      </c>
      <c r="D17" s="3" t="str">
        <f t="shared" si="1"/>
        <v>2020</v>
      </c>
      <c r="E17" s="3">
        <v>20202600</v>
      </c>
      <c r="F17" s="3" t="s">
        <v>60</v>
      </c>
      <c r="G17" s="3" t="s">
        <v>32</v>
      </c>
      <c r="H17" s="3"/>
      <c r="I17" s="3" t="s">
        <v>70</v>
      </c>
      <c r="J17" s="4">
        <v>4</v>
      </c>
      <c r="K17" s="18" t="s">
        <v>66</v>
      </c>
      <c r="L17" s="14"/>
      <c r="M17" s="9" t="s">
        <v>108</v>
      </c>
      <c r="N17" s="14"/>
      <c r="O17" s="14"/>
      <c r="P17" s="14"/>
      <c r="Q17" s="9"/>
      <c r="R17" s="9"/>
      <c r="S17" s="3"/>
      <c r="T17" s="19"/>
      <c r="U17" s="16" t="s">
        <v>93</v>
      </c>
      <c r="V17" s="3"/>
      <c r="W17" s="68" t="s">
        <v>116</v>
      </c>
      <c r="X17" t="str">
        <f>VLOOKUP(E17,'[1]이수예정자 명단'!$E$4:$F$32,2,FALSE)</f>
        <v>추민영</v>
      </c>
    </row>
    <row r="18" spans="1:25" x14ac:dyDescent="0.3">
      <c r="A18" s="3">
        <f t="shared" si="0"/>
        <v>15</v>
      </c>
      <c r="B18" s="2" t="s">
        <v>3</v>
      </c>
      <c r="C18" s="3">
        <v>3</v>
      </c>
      <c r="D18" s="3" t="str">
        <f t="shared" si="1"/>
        <v>2020</v>
      </c>
      <c r="E18" s="63">
        <v>20201437</v>
      </c>
      <c r="F18" s="3" t="s">
        <v>56</v>
      </c>
      <c r="G18" s="3" t="s">
        <v>33</v>
      </c>
      <c r="H18" s="3"/>
      <c r="I18" s="3" t="s">
        <v>69</v>
      </c>
      <c r="J18" s="4">
        <v>4</v>
      </c>
      <c r="K18" s="18" t="s">
        <v>66</v>
      </c>
      <c r="L18" s="14"/>
      <c r="M18" s="9" t="s">
        <v>108</v>
      </c>
      <c r="N18" s="14"/>
      <c r="O18" s="9" t="s">
        <v>145</v>
      </c>
      <c r="P18" s="14"/>
      <c r="Q18" s="9"/>
      <c r="R18" s="9"/>
      <c r="S18" s="3"/>
      <c r="T18" s="19"/>
      <c r="U18" s="16" t="s">
        <v>94</v>
      </c>
      <c r="V18" s="3"/>
      <c r="W18" s="3" t="s">
        <v>114</v>
      </c>
      <c r="X18" t="str">
        <f>VLOOKUP(E18,'[1]이수예정자 명단'!$E$4:$F$32,2,FALSE)</f>
        <v>이신우</v>
      </c>
      <c r="Y18" t="s">
        <v>141</v>
      </c>
    </row>
    <row r="19" spans="1:25" x14ac:dyDescent="0.3">
      <c r="A19" s="3">
        <f t="shared" si="0"/>
        <v>16</v>
      </c>
      <c r="B19" s="2" t="s">
        <v>3</v>
      </c>
      <c r="C19" s="3">
        <v>3</v>
      </c>
      <c r="D19" s="3" t="str">
        <f t="shared" si="1"/>
        <v>2020</v>
      </c>
      <c r="E19" s="63">
        <v>20202433</v>
      </c>
      <c r="F19" s="3" t="s">
        <v>56</v>
      </c>
      <c r="G19" s="68" t="s">
        <v>34</v>
      </c>
      <c r="H19" s="68"/>
      <c r="I19" s="3" t="s">
        <v>70</v>
      </c>
      <c r="J19" s="4">
        <v>4</v>
      </c>
      <c r="K19" s="18" t="s">
        <v>66</v>
      </c>
      <c r="L19" s="14"/>
      <c r="M19" s="9" t="s">
        <v>108</v>
      </c>
      <c r="N19" s="14"/>
      <c r="O19" s="9" t="s">
        <v>145</v>
      </c>
      <c r="P19" s="14"/>
      <c r="Q19" s="9"/>
      <c r="R19" s="9"/>
      <c r="S19" s="3"/>
      <c r="T19" s="19"/>
      <c r="U19" s="16" t="s">
        <v>95</v>
      </c>
      <c r="V19" s="3"/>
      <c r="W19" s="3" t="s">
        <v>114</v>
      </c>
      <c r="X19" t="str">
        <f>VLOOKUP(E19,'[1]이수예정자 명단'!$E$4:$F$32,2,FALSE)</f>
        <v>이시우</v>
      </c>
      <c r="Y19" t="s">
        <v>141</v>
      </c>
    </row>
    <row r="20" spans="1:25" x14ac:dyDescent="0.3">
      <c r="A20" s="3">
        <f t="shared" si="0"/>
        <v>17</v>
      </c>
      <c r="B20" s="2" t="s">
        <v>3</v>
      </c>
      <c r="C20" s="3">
        <v>3</v>
      </c>
      <c r="D20" s="3" t="str">
        <f t="shared" si="1"/>
        <v>2020</v>
      </c>
      <c r="E20" s="63">
        <v>20201453</v>
      </c>
      <c r="F20" s="3" t="s">
        <v>56</v>
      </c>
      <c r="G20" s="67" t="s">
        <v>35</v>
      </c>
      <c r="H20" s="67"/>
      <c r="I20" s="3" t="s">
        <v>70</v>
      </c>
      <c r="J20" s="4">
        <v>4</v>
      </c>
      <c r="K20" s="20"/>
      <c r="L20" s="14"/>
      <c r="M20" s="14"/>
      <c r="N20" s="14"/>
      <c r="O20" s="9" t="s">
        <v>145</v>
      </c>
      <c r="P20" s="14"/>
      <c r="Q20" s="9"/>
      <c r="R20" s="9"/>
      <c r="S20" s="3"/>
      <c r="T20" s="19"/>
      <c r="U20" s="16" t="s">
        <v>96</v>
      </c>
      <c r="V20" s="3"/>
      <c r="W20" s="3" t="s">
        <v>114</v>
      </c>
      <c r="X20" t="str">
        <f>VLOOKUP(E20,'[1]이수예정자 명단'!$E$4:$F$32,2,FALSE)</f>
        <v>서주희</v>
      </c>
      <c r="Y20" t="s">
        <v>141</v>
      </c>
    </row>
    <row r="21" spans="1:25" x14ac:dyDescent="0.3">
      <c r="A21" s="3">
        <f t="shared" si="0"/>
        <v>18</v>
      </c>
      <c r="B21" s="2" t="s">
        <v>133</v>
      </c>
      <c r="C21" s="3">
        <v>3</v>
      </c>
      <c r="D21" s="3" t="str">
        <f t="shared" si="1"/>
        <v>2020</v>
      </c>
      <c r="E21" s="63">
        <v>20201005</v>
      </c>
      <c r="F21" s="3" t="s">
        <v>57</v>
      </c>
      <c r="G21" s="3" t="s">
        <v>38</v>
      </c>
      <c r="H21" s="3"/>
      <c r="I21" s="3" t="s">
        <v>70</v>
      </c>
      <c r="J21" s="4">
        <v>4</v>
      </c>
      <c r="K21" s="20"/>
      <c r="L21" s="14"/>
      <c r="M21" s="14"/>
      <c r="N21" s="14"/>
      <c r="O21" s="9" t="s">
        <v>145</v>
      </c>
      <c r="P21" s="14"/>
      <c r="Q21" s="9"/>
      <c r="R21" s="9"/>
      <c r="S21" s="3"/>
      <c r="T21" s="19"/>
      <c r="U21" s="57" t="s">
        <v>99</v>
      </c>
      <c r="V21" s="3"/>
      <c r="W21" s="3" t="s">
        <v>114</v>
      </c>
      <c r="X21" t="str">
        <f>VLOOKUP(E21,'[1]이수예정자 명단'!$E$4:$F$32,2,FALSE)</f>
        <v>임수연</v>
      </c>
      <c r="Y21" t="s">
        <v>142</v>
      </c>
    </row>
    <row r="22" spans="1:25" x14ac:dyDescent="0.3">
      <c r="A22" s="10">
        <f t="shared" si="0"/>
        <v>19</v>
      </c>
      <c r="B22" s="31" t="s">
        <v>39</v>
      </c>
      <c r="C22" s="10">
        <v>3</v>
      </c>
      <c r="D22" s="10" t="str">
        <f t="shared" si="1"/>
        <v>2019</v>
      </c>
      <c r="E22" s="64">
        <v>20191121</v>
      </c>
      <c r="F22" s="10" t="s">
        <v>62</v>
      </c>
      <c r="G22" s="10" t="s">
        <v>40</v>
      </c>
      <c r="H22" s="10"/>
      <c r="I22" s="10" t="s">
        <v>70</v>
      </c>
      <c r="J22" s="32">
        <v>4</v>
      </c>
      <c r="K22" s="33"/>
      <c r="L22" s="10"/>
      <c r="M22" s="10"/>
      <c r="N22" s="10"/>
      <c r="O22" s="10"/>
      <c r="P22" s="10"/>
      <c r="Q22" s="10"/>
      <c r="R22" s="10"/>
      <c r="S22" s="10"/>
      <c r="T22" s="34"/>
      <c r="U22" s="35" t="s">
        <v>100</v>
      </c>
      <c r="V22" s="10" t="s">
        <v>71</v>
      </c>
      <c r="W22" s="10" t="s">
        <v>114</v>
      </c>
      <c r="X22" t="e">
        <f>VLOOKUP(E22,'[1]이수예정자 명단'!$E$4:$F$32,2,FALSE)</f>
        <v>#N/A</v>
      </c>
      <c r="Y22" t="s">
        <v>142</v>
      </c>
    </row>
    <row r="23" spans="1:25" x14ac:dyDescent="0.3">
      <c r="A23" s="3">
        <f t="shared" si="0"/>
        <v>20</v>
      </c>
      <c r="B23" s="2" t="s">
        <v>133</v>
      </c>
      <c r="C23" s="3">
        <v>2</v>
      </c>
      <c r="D23" s="3" t="str">
        <f t="shared" si="1"/>
        <v>2020</v>
      </c>
      <c r="E23" s="68">
        <v>20201801</v>
      </c>
      <c r="F23" s="3" t="s">
        <v>57</v>
      </c>
      <c r="G23" s="74" t="s">
        <v>36</v>
      </c>
      <c r="H23" s="74"/>
      <c r="I23" s="3" t="s">
        <v>70</v>
      </c>
      <c r="J23" s="4">
        <v>3</v>
      </c>
      <c r="K23" s="27"/>
      <c r="L23" s="28"/>
      <c r="M23" s="28"/>
      <c r="N23" s="28"/>
      <c r="O23" s="28"/>
      <c r="P23" s="28"/>
      <c r="Q23" s="36"/>
      <c r="R23" s="36"/>
      <c r="S23" s="29"/>
      <c r="T23" s="30"/>
      <c r="U23" s="16" t="s">
        <v>97</v>
      </c>
      <c r="V23" s="3"/>
      <c r="W23" s="3" t="s">
        <v>116</v>
      </c>
      <c r="X23" t="str">
        <f>VLOOKUP(E23,'[1]이수예정자 명단'!$E$4:$F$32,2,FALSE)</f>
        <v>박미주</v>
      </c>
    </row>
    <row r="24" spans="1:25" ht="17.25" thickBot="1" x14ac:dyDescent="0.35">
      <c r="A24" s="3">
        <f t="shared" si="0"/>
        <v>21</v>
      </c>
      <c r="B24" s="2" t="s">
        <v>133</v>
      </c>
      <c r="C24" s="3">
        <v>2</v>
      </c>
      <c r="D24" s="3" t="str">
        <f t="shared" si="1"/>
        <v>2020</v>
      </c>
      <c r="E24" s="3">
        <v>20201014</v>
      </c>
      <c r="F24" s="3" t="s">
        <v>57</v>
      </c>
      <c r="G24" s="3" t="s">
        <v>37</v>
      </c>
      <c r="H24" s="3"/>
      <c r="I24" s="3" t="s">
        <v>69</v>
      </c>
      <c r="J24" s="4">
        <v>3</v>
      </c>
      <c r="K24" s="23"/>
      <c r="L24" s="24"/>
      <c r="M24" s="24"/>
      <c r="N24" s="24"/>
      <c r="O24" s="24"/>
      <c r="P24" s="24"/>
      <c r="Q24" s="37"/>
      <c r="R24" s="37"/>
      <c r="S24" s="25"/>
      <c r="T24" s="26"/>
      <c r="U24" s="16" t="s">
        <v>98</v>
      </c>
      <c r="V24" s="3"/>
      <c r="W24" s="3" t="s">
        <v>116</v>
      </c>
      <c r="X24" t="str">
        <f>VLOOKUP(E24,'[1]이수예정자 명단'!$E$4:$F$32,2,FALSE)</f>
        <v>문성찬</v>
      </c>
    </row>
  </sheetData>
  <autoFilter ref="A3:W24"/>
  <mergeCells count="20">
    <mergeCell ref="O2:P2"/>
    <mergeCell ref="Q2:Q3"/>
    <mergeCell ref="R2:R3"/>
    <mergeCell ref="S2:S3"/>
    <mergeCell ref="A1:W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T2:T3"/>
    <mergeCell ref="U2:U3"/>
    <mergeCell ref="V2:V3"/>
    <mergeCell ref="W2:W3"/>
    <mergeCell ref="K2:L2"/>
    <mergeCell ref="M2:N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2"/>
  <sheetViews>
    <sheetView topLeftCell="C1" zoomScale="85" zoomScaleNormal="85" workbookViewId="0">
      <pane ySplit="3" topLeftCell="A4" activePane="bottomLeft" state="frozen"/>
      <selection activeCell="P25" sqref="P25"/>
      <selection pane="bottomLeft" activeCell="P25" sqref="P25"/>
    </sheetView>
  </sheetViews>
  <sheetFormatPr defaultRowHeight="16.5" x14ac:dyDescent="0.3"/>
  <cols>
    <col min="1" max="1" width="4.75" style="1" customWidth="1"/>
    <col min="2" max="2" width="29.625" customWidth="1"/>
    <col min="3" max="3" width="5.125" style="1" customWidth="1"/>
    <col min="4" max="4" width="7.75" style="1" customWidth="1"/>
    <col min="5" max="5" width="11.625" style="1" customWidth="1"/>
    <col min="6" max="6" width="7.375" style="1" customWidth="1"/>
    <col min="7" max="7" width="11" style="1" customWidth="1"/>
    <col min="8" max="8" width="11.875" style="1" customWidth="1"/>
    <col min="9" max="9" width="4.25" style="1" customWidth="1"/>
    <col min="10" max="10" width="8.25" style="1" customWidth="1"/>
    <col min="11" max="14" width="12.625" style="1" customWidth="1"/>
    <col min="15" max="16" width="12.375" style="1" customWidth="1"/>
    <col min="17" max="17" width="15.125" style="1" customWidth="1"/>
    <col min="18" max="18" width="21.375" style="1" bestFit="1" customWidth="1"/>
    <col min="19" max="20" width="12.25" style="1" customWidth="1"/>
    <col min="21" max="21" width="16.25" style="1" customWidth="1"/>
    <col min="22" max="22" width="18.125" style="1" customWidth="1"/>
    <col min="23" max="23" width="10.25" style="1" customWidth="1"/>
  </cols>
  <sheetData>
    <row r="1" spans="1:25" ht="27" thickBot="1" x14ac:dyDescent="0.35">
      <c r="A1" s="111" t="s">
        <v>127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</row>
    <row r="2" spans="1:25" ht="21" customHeight="1" x14ac:dyDescent="0.3">
      <c r="A2" s="116" t="s">
        <v>41</v>
      </c>
      <c r="B2" s="116" t="s">
        <v>42</v>
      </c>
      <c r="C2" s="116" t="s">
        <v>43</v>
      </c>
      <c r="D2" s="116" t="s">
        <v>124</v>
      </c>
      <c r="E2" s="116" t="s">
        <v>44</v>
      </c>
      <c r="F2" s="116" t="s">
        <v>55</v>
      </c>
      <c r="G2" s="116" t="s">
        <v>46</v>
      </c>
      <c r="H2" s="71"/>
      <c r="I2" s="116" t="s">
        <v>54</v>
      </c>
      <c r="J2" s="114" t="s">
        <v>45</v>
      </c>
      <c r="K2" s="125" t="s">
        <v>47</v>
      </c>
      <c r="L2" s="126"/>
      <c r="M2" s="127" t="s">
        <v>48</v>
      </c>
      <c r="N2" s="126"/>
      <c r="O2" s="123" t="s">
        <v>110</v>
      </c>
      <c r="P2" s="124"/>
      <c r="Q2" s="112" t="s">
        <v>112</v>
      </c>
      <c r="R2" s="112" t="s">
        <v>118</v>
      </c>
      <c r="S2" s="120" t="s">
        <v>103</v>
      </c>
      <c r="T2" s="121" t="s">
        <v>104</v>
      </c>
      <c r="U2" s="118" t="s">
        <v>53</v>
      </c>
      <c r="V2" s="116" t="s">
        <v>49</v>
      </c>
      <c r="W2" s="128" t="s">
        <v>123</v>
      </c>
    </row>
    <row r="3" spans="1:25" ht="21" customHeight="1" x14ac:dyDescent="0.3">
      <c r="A3" s="117"/>
      <c r="B3" s="117"/>
      <c r="C3" s="117"/>
      <c r="D3" s="117"/>
      <c r="E3" s="117"/>
      <c r="F3" s="117"/>
      <c r="G3" s="117"/>
      <c r="H3" s="72"/>
      <c r="I3" s="117"/>
      <c r="J3" s="115"/>
      <c r="K3" s="17" t="s">
        <v>50</v>
      </c>
      <c r="L3" s="5" t="s">
        <v>51</v>
      </c>
      <c r="M3" s="73" t="s">
        <v>50</v>
      </c>
      <c r="N3" s="73" t="s">
        <v>51</v>
      </c>
      <c r="O3" s="72" t="s">
        <v>50</v>
      </c>
      <c r="P3" s="72" t="s">
        <v>51</v>
      </c>
      <c r="Q3" s="113"/>
      <c r="R3" s="113"/>
      <c r="S3" s="117"/>
      <c r="T3" s="122"/>
      <c r="U3" s="119"/>
      <c r="V3" s="117"/>
      <c r="W3" s="128"/>
    </row>
    <row r="4" spans="1:25" x14ac:dyDescent="0.3">
      <c r="A4" s="3">
        <f t="shared" ref="A4:A22" si="0">ROW()-3</f>
        <v>1</v>
      </c>
      <c r="B4" s="2" t="s">
        <v>0</v>
      </c>
      <c r="C4" s="3">
        <v>4</v>
      </c>
      <c r="D4" s="3" t="str">
        <f t="shared" ref="D4:D22" si="1">LEFT(E4,4)</f>
        <v>2017</v>
      </c>
      <c r="E4" s="63">
        <v>20172254</v>
      </c>
      <c r="F4" s="3" t="s">
        <v>62</v>
      </c>
      <c r="G4" s="74" t="s">
        <v>14</v>
      </c>
      <c r="H4" s="74" t="s">
        <v>146</v>
      </c>
      <c r="I4" s="3" t="s">
        <v>69</v>
      </c>
      <c r="J4" s="4">
        <v>7</v>
      </c>
      <c r="K4" s="18" t="s">
        <v>65</v>
      </c>
      <c r="L4" s="3" t="s">
        <v>67</v>
      </c>
      <c r="M4" s="9" t="s">
        <v>106</v>
      </c>
      <c r="N4" s="9" t="s">
        <v>109</v>
      </c>
      <c r="O4" s="9" t="s">
        <v>67</v>
      </c>
      <c r="P4" s="9" t="s">
        <v>144</v>
      </c>
      <c r="Q4" s="38" t="s">
        <v>115</v>
      </c>
      <c r="R4" s="9" t="s">
        <v>122</v>
      </c>
      <c r="S4" s="3"/>
      <c r="T4" s="19"/>
      <c r="U4" s="16" t="s">
        <v>81</v>
      </c>
      <c r="V4" s="3"/>
      <c r="W4" s="3" t="s">
        <v>114</v>
      </c>
      <c r="X4" t="str">
        <f>VLOOKUP(E4,'[1]이수예정자 명단'!$E$4:$F$32,2,FALSE)</f>
        <v>장윤창</v>
      </c>
      <c r="Y4" t="s">
        <v>135</v>
      </c>
    </row>
    <row r="5" spans="1:25" x14ac:dyDescent="0.3">
      <c r="A5" s="3">
        <f t="shared" si="0"/>
        <v>2</v>
      </c>
      <c r="B5" s="2" t="s">
        <v>1</v>
      </c>
      <c r="C5" s="3">
        <v>4</v>
      </c>
      <c r="D5" s="3" t="str">
        <f t="shared" si="1"/>
        <v>2017</v>
      </c>
      <c r="E5" s="3">
        <v>20171291</v>
      </c>
      <c r="F5" s="3" t="s">
        <v>58</v>
      </c>
      <c r="G5" s="60" t="s">
        <v>15</v>
      </c>
      <c r="H5" s="60"/>
      <c r="I5" s="3" t="s">
        <v>69</v>
      </c>
      <c r="J5" s="4">
        <v>7</v>
      </c>
      <c r="K5" s="18" t="s">
        <v>65</v>
      </c>
      <c r="L5" s="3" t="s">
        <v>67</v>
      </c>
      <c r="M5" s="9" t="s">
        <v>106</v>
      </c>
      <c r="N5" s="9" t="s">
        <v>109</v>
      </c>
      <c r="O5" s="9" t="s">
        <v>67</v>
      </c>
      <c r="P5" s="9" t="s">
        <v>144</v>
      </c>
      <c r="Q5" s="38" t="s">
        <v>115</v>
      </c>
      <c r="R5" s="9" t="s">
        <v>119</v>
      </c>
      <c r="S5" s="3"/>
      <c r="T5" s="19"/>
      <c r="U5" s="16" t="s">
        <v>82</v>
      </c>
      <c r="V5" s="3"/>
      <c r="W5" s="3" t="s">
        <v>114</v>
      </c>
      <c r="X5" t="str">
        <f>VLOOKUP(E5,'[1]이수예정자 명단'!$E$4:$F$32,2,FALSE)</f>
        <v>전진호</v>
      </c>
      <c r="Y5" t="s">
        <v>137</v>
      </c>
    </row>
    <row r="6" spans="1:25" x14ac:dyDescent="0.3">
      <c r="A6" s="3">
        <f t="shared" si="0"/>
        <v>3</v>
      </c>
      <c r="B6" s="2" t="s">
        <v>1</v>
      </c>
      <c r="C6" s="3">
        <v>4</v>
      </c>
      <c r="D6" s="3" t="str">
        <f t="shared" si="1"/>
        <v>2017</v>
      </c>
      <c r="E6" s="63">
        <v>20172645</v>
      </c>
      <c r="F6" s="3" t="s">
        <v>58</v>
      </c>
      <c r="G6" s="3" t="s">
        <v>16</v>
      </c>
      <c r="H6" s="3"/>
      <c r="I6" s="3" t="s">
        <v>69</v>
      </c>
      <c r="J6" s="4">
        <v>7</v>
      </c>
      <c r="K6" s="18" t="s">
        <v>65</v>
      </c>
      <c r="L6" s="3" t="s">
        <v>67</v>
      </c>
      <c r="M6" s="9" t="s">
        <v>106</v>
      </c>
      <c r="N6" s="9" t="s">
        <v>109</v>
      </c>
      <c r="O6" s="9" t="s">
        <v>67</v>
      </c>
      <c r="P6" s="9" t="s">
        <v>144</v>
      </c>
      <c r="Q6" s="38" t="s">
        <v>115</v>
      </c>
      <c r="R6" s="9" t="s">
        <v>128</v>
      </c>
      <c r="S6" s="3"/>
      <c r="T6" s="19"/>
      <c r="U6" s="16" t="s">
        <v>83</v>
      </c>
      <c r="V6" s="3"/>
      <c r="W6" s="3" t="s">
        <v>114</v>
      </c>
      <c r="X6" t="str">
        <f>VLOOKUP(E6,'[1]이수예정자 명단'!$E$4:$F$32,2,FALSE)</f>
        <v>최정현</v>
      </c>
      <c r="Y6" t="s">
        <v>138</v>
      </c>
    </row>
    <row r="7" spans="1:25" x14ac:dyDescent="0.3">
      <c r="A7" s="3">
        <f t="shared" si="0"/>
        <v>4</v>
      </c>
      <c r="B7" s="2" t="s">
        <v>17</v>
      </c>
      <c r="C7" s="3">
        <v>4</v>
      </c>
      <c r="D7" s="3" t="str">
        <f t="shared" si="1"/>
        <v>2019</v>
      </c>
      <c r="E7" s="63">
        <v>20192289</v>
      </c>
      <c r="F7" s="3" t="s">
        <v>57</v>
      </c>
      <c r="G7" s="3" t="s">
        <v>18</v>
      </c>
      <c r="H7" s="3"/>
      <c r="I7" s="3" t="s">
        <v>70</v>
      </c>
      <c r="J7" s="4">
        <v>7</v>
      </c>
      <c r="K7" s="18" t="s">
        <v>65</v>
      </c>
      <c r="L7" s="3" t="s">
        <v>67</v>
      </c>
      <c r="M7" s="9" t="s">
        <v>106</v>
      </c>
      <c r="N7" s="9" t="s">
        <v>109</v>
      </c>
      <c r="O7" s="9" t="s">
        <v>67</v>
      </c>
      <c r="P7" s="9" t="s">
        <v>144</v>
      </c>
      <c r="Q7" s="38" t="s">
        <v>115</v>
      </c>
      <c r="R7" s="38" t="s">
        <v>117</v>
      </c>
      <c r="S7" s="3"/>
      <c r="T7" s="19"/>
      <c r="U7" s="16" t="s">
        <v>84</v>
      </c>
      <c r="V7" s="3"/>
      <c r="W7" s="3" t="s">
        <v>114</v>
      </c>
      <c r="X7" t="str">
        <f>VLOOKUP(E7,'[1]이수예정자 명단'!$E$4:$F$32,2,FALSE)</f>
        <v>서가영</v>
      </c>
      <c r="Y7" t="s">
        <v>135</v>
      </c>
    </row>
    <row r="8" spans="1:25" x14ac:dyDescent="0.3">
      <c r="A8" s="3">
        <f t="shared" si="0"/>
        <v>5</v>
      </c>
      <c r="B8" s="2" t="s">
        <v>17</v>
      </c>
      <c r="C8" s="3">
        <v>4</v>
      </c>
      <c r="D8" s="3" t="str">
        <f t="shared" si="1"/>
        <v>2019</v>
      </c>
      <c r="E8" s="63">
        <v>20192290</v>
      </c>
      <c r="F8" s="3" t="s">
        <v>57</v>
      </c>
      <c r="G8" s="3" t="s">
        <v>19</v>
      </c>
      <c r="H8" s="3"/>
      <c r="I8" s="61" t="s">
        <v>70</v>
      </c>
      <c r="J8" s="4">
        <v>7</v>
      </c>
      <c r="K8" s="18" t="s">
        <v>65</v>
      </c>
      <c r="L8" s="3" t="s">
        <v>67</v>
      </c>
      <c r="M8" s="9" t="s">
        <v>106</v>
      </c>
      <c r="N8" s="9" t="s">
        <v>109</v>
      </c>
      <c r="O8" s="9" t="s">
        <v>67</v>
      </c>
      <c r="P8" s="9" t="s">
        <v>144</v>
      </c>
      <c r="Q8" s="38" t="s">
        <v>115</v>
      </c>
      <c r="R8" s="9" t="s">
        <v>121</v>
      </c>
      <c r="S8" s="3"/>
      <c r="T8" s="19"/>
      <c r="U8" s="16" t="s">
        <v>85</v>
      </c>
      <c r="V8" s="3"/>
      <c r="W8" s="3" t="s">
        <v>114</v>
      </c>
      <c r="X8" t="str">
        <f>VLOOKUP(E8,'[1]이수예정자 명단'!$E$4:$F$32,2,FALSE)</f>
        <v>이정은</v>
      </c>
      <c r="Y8" t="s">
        <v>135</v>
      </c>
    </row>
    <row r="9" spans="1:25" x14ac:dyDescent="0.3">
      <c r="A9" s="3">
        <f t="shared" si="0"/>
        <v>6</v>
      </c>
      <c r="B9" s="2" t="s">
        <v>17</v>
      </c>
      <c r="C9" s="3">
        <v>4</v>
      </c>
      <c r="D9" s="3" t="str">
        <f t="shared" si="1"/>
        <v>2019</v>
      </c>
      <c r="E9" s="63">
        <v>20192301</v>
      </c>
      <c r="F9" s="3" t="s">
        <v>57</v>
      </c>
      <c r="G9" s="60" t="s">
        <v>20</v>
      </c>
      <c r="H9" s="60"/>
      <c r="I9" s="3" t="s">
        <v>70</v>
      </c>
      <c r="J9" s="4">
        <v>7</v>
      </c>
      <c r="K9" s="18" t="s">
        <v>65</v>
      </c>
      <c r="L9" s="3" t="s">
        <v>67</v>
      </c>
      <c r="M9" s="9" t="s">
        <v>106</v>
      </c>
      <c r="N9" s="9" t="s">
        <v>109</v>
      </c>
      <c r="O9" s="9" t="s">
        <v>67</v>
      </c>
      <c r="P9" s="9" t="s">
        <v>144</v>
      </c>
      <c r="Q9" s="38" t="s">
        <v>115</v>
      </c>
      <c r="R9" s="9" t="s">
        <v>121</v>
      </c>
      <c r="S9" s="3"/>
      <c r="T9" s="19"/>
      <c r="U9" s="16" t="s">
        <v>86</v>
      </c>
      <c r="V9" s="3"/>
      <c r="W9" s="3" t="s">
        <v>114</v>
      </c>
      <c r="X9" t="str">
        <f>VLOOKUP(E9,'[1]이수예정자 명단'!$E$4:$F$32,2,FALSE)</f>
        <v>라예빈</v>
      </c>
      <c r="Y9" t="s">
        <v>135</v>
      </c>
    </row>
    <row r="10" spans="1:25" x14ac:dyDescent="0.3">
      <c r="A10" s="3">
        <f t="shared" si="0"/>
        <v>7</v>
      </c>
      <c r="B10" s="2" t="s">
        <v>3</v>
      </c>
      <c r="C10" s="3">
        <v>4</v>
      </c>
      <c r="D10" s="3" t="str">
        <f t="shared" si="1"/>
        <v>2018</v>
      </c>
      <c r="E10" s="63">
        <v>20182248</v>
      </c>
      <c r="F10" s="3" t="s">
        <v>56</v>
      </c>
      <c r="G10" s="3" t="s">
        <v>24</v>
      </c>
      <c r="H10" s="3"/>
      <c r="I10" s="3" t="s">
        <v>69</v>
      </c>
      <c r="J10" s="4">
        <v>7</v>
      </c>
      <c r="K10" s="18" t="s">
        <v>65</v>
      </c>
      <c r="L10" s="3" t="s">
        <v>67</v>
      </c>
      <c r="M10" s="9" t="s">
        <v>106</v>
      </c>
      <c r="N10" s="9" t="s">
        <v>109</v>
      </c>
      <c r="O10" s="9" t="s">
        <v>67</v>
      </c>
      <c r="P10" s="9" t="s">
        <v>144</v>
      </c>
      <c r="Q10" s="38" t="s">
        <v>115</v>
      </c>
      <c r="R10" s="38" t="s">
        <v>126</v>
      </c>
      <c r="S10" s="3"/>
      <c r="T10" s="19"/>
      <c r="U10" s="16" t="s">
        <v>89</v>
      </c>
      <c r="V10" s="3"/>
      <c r="W10" s="3" t="s">
        <v>114</v>
      </c>
      <c r="X10" t="str">
        <f>VLOOKUP(E10,'[1]이수예정자 명단'!$E$4:$F$32,2,FALSE)</f>
        <v>이민규</v>
      </c>
      <c r="Y10" t="s">
        <v>135</v>
      </c>
    </row>
    <row r="11" spans="1:25" x14ac:dyDescent="0.3">
      <c r="A11" s="3">
        <f t="shared" si="0"/>
        <v>8</v>
      </c>
      <c r="B11" s="2" t="s">
        <v>29</v>
      </c>
      <c r="C11" s="3">
        <v>4</v>
      </c>
      <c r="D11" s="3" t="str">
        <f t="shared" si="1"/>
        <v>2017</v>
      </c>
      <c r="E11" s="62">
        <v>20171745</v>
      </c>
      <c r="F11" s="3" t="s">
        <v>59</v>
      </c>
      <c r="G11" s="74" t="s">
        <v>30</v>
      </c>
      <c r="H11" s="74" t="s">
        <v>147</v>
      </c>
      <c r="I11" s="3" t="s">
        <v>69</v>
      </c>
      <c r="J11" s="4">
        <v>7</v>
      </c>
      <c r="K11" s="20"/>
      <c r="L11" s="14"/>
      <c r="M11" s="14"/>
      <c r="N11" s="14"/>
      <c r="O11" s="9" t="s">
        <v>67</v>
      </c>
      <c r="P11" s="9" t="s">
        <v>144</v>
      </c>
      <c r="Q11" s="38"/>
      <c r="R11" s="9"/>
      <c r="S11" s="3"/>
      <c r="T11" s="19"/>
      <c r="U11" s="16" t="s">
        <v>92</v>
      </c>
      <c r="V11" s="3"/>
      <c r="W11" s="3" t="s">
        <v>114</v>
      </c>
      <c r="X11" t="str">
        <f>VLOOKUP(E11,'[1]이수예정자 명단'!$E$4:$F$32,2,FALSE)</f>
        <v>이종민</v>
      </c>
      <c r="Y11" t="s">
        <v>139</v>
      </c>
    </row>
    <row r="12" spans="1:25" x14ac:dyDescent="0.3">
      <c r="A12" s="3">
        <f t="shared" si="0"/>
        <v>9</v>
      </c>
      <c r="B12" s="2" t="s">
        <v>3</v>
      </c>
      <c r="C12" s="3">
        <v>3</v>
      </c>
      <c r="D12" s="3" t="str">
        <f t="shared" si="1"/>
        <v>2019</v>
      </c>
      <c r="E12" s="3">
        <v>20191885</v>
      </c>
      <c r="F12" s="3" t="s">
        <v>56</v>
      </c>
      <c r="G12" s="3" t="s">
        <v>25</v>
      </c>
      <c r="H12" s="3"/>
      <c r="I12" s="3" t="s">
        <v>70</v>
      </c>
      <c r="J12" s="4">
        <v>5</v>
      </c>
      <c r="K12" s="18" t="s">
        <v>65</v>
      </c>
      <c r="L12" s="14"/>
      <c r="M12" s="9" t="s">
        <v>106</v>
      </c>
      <c r="N12" s="14"/>
      <c r="O12" s="14"/>
      <c r="P12" s="14"/>
      <c r="Q12" s="9"/>
      <c r="R12" s="9"/>
      <c r="S12" s="3"/>
      <c r="T12" s="19"/>
      <c r="U12" s="16" t="s">
        <v>90</v>
      </c>
      <c r="V12" s="3"/>
      <c r="W12" s="75" t="s">
        <v>114</v>
      </c>
      <c r="X12" t="str">
        <f>VLOOKUP(E12,'[1]이수예정자 명단'!$E$4:$F$32,2,FALSE)</f>
        <v>서승희</v>
      </c>
    </row>
    <row r="13" spans="1:25" x14ac:dyDescent="0.3">
      <c r="A13" s="3">
        <f t="shared" si="0"/>
        <v>10</v>
      </c>
      <c r="B13" s="2" t="s">
        <v>3</v>
      </c>
      <c r="C13" s="3">
        <v>3</v>
      </c>
      <c r="D13" s="3" t="str">
        <f t="shared" si="1"/>
        <v>2018</v>
      </c>
      <c r="E13" s="3">
        <v>20181156</v>
      </c>
      <c r="F13" s="3" t="s">
        <v>56</v>
      </c>
      <c r="G13" s="3" t="s">
        <v>23</v>
      </c>
      <c r="H13" s="3"/>
      <c r="I13" s="3" t="s">
        <v>70</v>
      </c>
      <c r="J13" s="4">
        <v>4</v>
      </c>
      <c r="K13" s="20"/>
      <c r="L13" s="14"/>
      <c r="M13" s="14"/>
      <c r="N13" s="14"/>
      <c r="O13" s="14"/>
      <c r="P13" s="14"/>
      <c r="Q13" s="9"/>
      <c r="R13" s="9"/>
      <c r="S13" s="3"/>
      <c r="T13" s="19"/>
      <c r="U13" s="16" t="s">
        <v>88</v>
      </c>
      <c r="V13" s="3"/>
      <c r="W13" s="68" t="s">
        <v>148</v>
      </c>
      <c r="X13" t="str">
        <f>VLOOKUP(E13,'[1]이수예정자 명단'!$E$4:$F$32,2,FALSE)</f>
        <v>박소정</v>
      </c>
    </row>
    <row r="14" spans="1:25" x14ac:dyDescent="0.3">
      <c r="A14" s="3">
        <f t="shared" si="0"/>
        <v>11</v>
      </c>
      <c r="B14" s="2" t="s">
        <v>3</v>
      </c>
      <c r="C14" s="3">
        <v>3</v>
      </c>
      <c r="D14" s="3" t="str">
        <f t="shared" si="1"/>
        <v>2018</v>
      </c>
      <c r="E14" s="65">
        <v>20181307</v>
      </c>
      <c r="F14" s="3" t="s">
        <v>56</v>
      </c>
      <c r="G14" s="68" t="s">
        <v>26</v>
      </c>
      <c r="H14" s="68"/>
      <c r="I14" s="3" t="s">
        <v>70</v>
      </c>
      <c r="J14" s="4">
        <v>5</v>
      </c>
      <c r="K14" s="20"/>
      <c r="L14" s="14"/>
      <c r="M14" s="14"/>
      <c r="N14" s="14"/>
      <c r="O14" s="9" t="s">
        <v>144</v>
      </c>
      <c r="P14" s="14"/>
      <c r="Q14" s="9"/>
      <c r="R14" s="9"/>
      <c r="S14" s="3"/>
      <c r="T14" s="19"/>
      <c r="U14" s="16" t="s">
        <v>91</v>
      </c>
      <c r="V14" s="3"/>
      <c r="W14" s="3" t="s">
        <v>114</v>
      </c>
      <c r="X14" t="str">
        <f>VLOOKUP(E14,'[1]이수예정자 명단'!$E$4:$F$32,2,FALSE)</f>
        <v>이정원</v>
      </c>
      <c r="Y14" t="s">
        <v>143</v>
      </c>
    </row>
    <row r="15" spans="1:25" x14ac:dyDescent="0.3">
      <c r="A15" s="3">
        <f t="shared" si="0"/>
        <v>12</v>
      </c>
      <c r="B15" s="2" t="s">
        <v>31</v>
      </c>
      <c r="C15" s="3">
        <v>2</v>
      </c>
      <c r="D15" s="3" t="str">
        <f t="shared" si="1"/>
        <v>2020</v>
      </c>
      <c r="E15" s="3">
        <v>20202600</v>
      </c>
      <c r="F15" s="3" t="s">
        <v>60</v>
      </c>
      <c r="G15" s="3" t="s">
        <v>32</v>
      </c>
      <c r="H15" s="3"/>
      <c r="I15" s="3" t="s">
        <v>70</v>
      </c>
      <c r="J15" s="4">
        <v>4</v>
      </c>
      <c r="K15" s="18" t="s">
        <v>66</v>
      </c>
      <c r="L15" s="14"/>
      <c r="M15" s="9" t="s">
        <v>108</v>
      </c>
      <c r="N15" s="14"/>
      <c r="O15" s="14"/>
      <c r="P15" s="14"/>
      <c r="Q15" s="9"/>
      <c r="R15" s="9"/>
      <c r="S15" s="3"/>
      <c r="T15" s="19"/>
      <c r="U15" s="16" t="s">
        <v>93</v>
      </c>
      <c r="V15" s="3"/>
      <c r="W15" s="68" t="s">
        <v>116</v>
      </c>
      <c r="X15" t="str">
        <f>VLOOKUP(E15,'[1]이수예정자 명단'!$E$4:$F$32,2,FALSE)</f>
        <v>추민영</v>
      </c>
    </row>
    <row r="16" spans="1:25" x14ac:dyDescent="0.3">
      <c r="A16" s="3">
        <f t="shared" si="0"/>
        <v>13</v>
      </c>
      <c r="B16" s="2" t="s">
        <v>3</v>
      </c>
      <c r="C16" s="3">
        <v>3</v>
      </c>
      <c r="D16" s="3" t="str">
        <f t="shared" si="1"/>
        <v>2020</v>
      </c>
      <c r="E16" s="63">
        <v>20201437</v>
      </c>
      <c r="F16" s="3" t="s">
        <v>56</v>
      </c>
      <c r="G16" s="3" t="s">
        <v>33</v>
      </c>
      <c r="H16" s="3"/>
      <c r="I16" s="3" t="s">
        <v>69</v>
      </c>
      <c r="J16" s="4">
        <v>5</v>
      </c>
      <c r="K16" s="18" t="s">
        <v>66</v>
      </c>
      <c r="L16" s="14"/>
      <c r="M16" s="9" t="s">
        <v>108</v>
      </c>
      <c r="N16" s="14"/>
      <c r="O16" s="9" t="s">
        <v>144</v>
      </c>
      <c r="P16" s="14"/>
      <c r="Q16" s="9"/>
      <c r="R16" s="9"/>
      <c r="S16" s="3"/>
      <c r="T16" s="19"/>
      <c r="U16" s="16" t="s">
        <v>94</v>
      </c>
      <c r="V16" s="3"/>
      <c r="W16" s="3" t="s">
        <v>114</v>
      </c>
      <c r="X16" t="str">
        <f>VLOOKUP(E16,'[1]이수예정자 명단'!$E$4:$F$32,2,FALSE)</f>
        <v>이신우</v>
      </c>
      <c r="Y16" t="s">
        <v>141</v>
      </c>
    </row>
    <row r="17" spans="1:25" x14ac:dyDescent="0.3">
      <c r="A17" s="3">
        <f t="shared" si="0"/>
        <v>14</v>
      </c>
      <c r="B17" s="2" t="s">
        <v>3</v>
      </c>
      <c r="C17" s="3">
        <v>3</v>
      </c>
      <c r="D17" s="3" t="str">
        <f t="shared" si="1"/>
        <v>2020</v>
      </c>
      <c r="E17" s="63">
        <v>20202433</v>
      </c>
      <c r="F17" s="3" t="s">
        <v>56</v>
      </c>
      <c r="G17" s="68" t="s">
        <v>34</v>
      </c>
      <c r="H17" s="68"/>
      <c r="I17" s="3" t="s">
        <v>70</v>
      </c>
      <c r="J17" s="4">
        <v>5</v>
      </c>
      <c r="K17" s="18" t="s">
        <v>66</v>
      </c>
      <c r="L17" s="14"/>
      <c r="M17" s="9" t="s">
        <v>108</v>
      </c>
      <c r="N17" s="14"/>
      <c r="O17" s="9" t="s">
        <v>144</v>
      </c>
      <c r="P17" s="14"/>
      <c r="Q17" s="9"/>
      <c r="R17" s="9"/>
      <c r="S17" s="3"/>
      <c r="T17" s="19"/>
      <c r="U17" s="16" t="s">
        <v>95</v>
      </c>
      <c r="V17" s="3"/>
      <c r="W17" s="3" t="s">
        <v>114</v>
      </c>
      <c r="X17" t="str">
        <f>VLOOKUP(E17,'[1]이수예정자 명단'!$E$4:$F$32,2,FALSE)</f>
        <v>이시우</v>
      </c>
      <c r="Y17" t="s">
        <v>141</v>
      </c>
    </row>
    <row r="18" spans="1:25" x14ac:dyDescent="0.3">
      <c r="A18" s="3">
        <f t="shared" si="0"/>
        <v>15</v>
      </c>
      <c r="B18" s="2" t="s">
        <v>3</v>
      </c>
      <c r="C18" s="3">
        <v>3</v>
      </c>
      <c r="D18" s="3" t="str">
        <f t="shared" si="1"/>
        <v>2020</v>
      </c>
      <c r="E18" s="63">
        <v>20201453</v>
      </c>
      <c r="F18" s="3" t="s">
        <v>56</v>
      </c>
      <c r="G18" s="67" t="s">
        <v>35</v>
      </c>
      <c r="H18" s="67"/>
      <c r="I18" s="3" t="s">
        <v>70</v>
      </c>
      <c r="J18" s="4">
        <v>5</v>
      </c>
      <c r="K18" s="20"/>
      <c r="L18" s="14"/>
      <c r="M18" s="14"/>
      <c r="N18" s="14"/>
      <c r="O18" s="9" t="s">
        <v>144</v>
      </c>
      <c r="P18" s="14"/>
      <c r="Q18" s="9"/>
      <c r="R18" s="9"/>
      <c r="S18" s="3"/>
      <c r="T18" s="19"/>
      <c r="U18" s="16" t="s">
        <v>96</v>
      </c>
      <c r="V18" s="3"/>
      <c r="W18" s="3" t="s">
        <v>114</v>
      </c>
      <c r="X18" t="str">
        <f>VLOOKUP(E18,'[1]이수예정자 명단'!$E$4:$F$32,2,FALSE)</f>
        <v>서주희</v>
      </c>
      <c r="Y18" t="s">
        <v>141</v>
      </c>
    </row>
    <row r="19" spans="1:25" x14ac:dyDescent="0.3">
      <c r="A19" s="3">
        <f t="shared" si="0"/>
        <v>16</v>
      </c>
      <c r="B19" s="2" t="s">
        <v>133</v>
      </c>
      <c r="C19" s="3">
        <v>3</v>
      </c>
      <c r="D19" s="3" t="str">
        <f t="shared" si="1"/>
        <v>2020</v>
      </c>
      <c r="E19" s="63">
        <v>20201005</v>
      </c>
      <c r="F19" s="3" t="s">
        <v>57</v>
      </c>
      <c r="G19" s="3" t="s">
        <v>38</v>
      </c>
      <c r="H19" s="3"/>
      <c r="I19" s="3" t="s">
        <v>70</v>
      </c>
      <c r="J19" s="4">
        <v>5</v>
      </c>
      <c r="K19" s="20"/>
      <c r="L19" s="14"/>
      <c r="M19" s="14"/>
      <c r="N19" s="14"/>
      <c r="O19" s="9" t="s">
        <v>144</v>
      </c>
      <c r="P19" s="14"/>
      <c r="Q19" s="9"/>
      <c r="R19" s="9"/>
      <c r="S19" s="3"/>
      <c r="T19" s="19"/>
      <c r="U19" s="57" t="s">
        <v>99</v>
      </c>
      <c r="V19" s="3"/>
      <c r="W19" s="3" t="s">
        <v>114</v>
      </c>
      <c r="X19" t="str">
        <f>VLOOKUP(E19,'[1]이수예정자 명단'!$E$4:$F$32,2,FALSE)</f>
        <v>임수연</v>
      </c>
      <c r="Y19" t="s">
        <v>142</v>
      </c>
    </row>
    <row r="20" spans="1:25" s="49" customFormat="1" x14ac:dyDescent="0.3">
      <c r="A20" s="76">
        <f t="shared" si="0"/>
        <v>17</v>
      </c>
      <c r="B20" s="77" t="s">
        <v>39</v>
      </c>
      <c r="C20" s="76">
        <v>3</v>
      </c>
      <c r="D20" s="76" t="str">
        <f t="shared" si="1"/>
        <v>2019</v>
      </c>
      <c r="E20" s="78">
        <v>20191121</v>
      </c>
      <c r="F20" s="76" t="s">
        <v>62</v>
      </c>
      <c r="G20" s="76" t="s">
        <v>40</v>
      </c>
      <c r="H20" s="76"/>
      <c r="I20" s="76" t="s">
        <v>70</v>
      </c>
      <c r="J20" s="79">
        <v>5</v>
      </c>
      <c r="K20" s="80"/>
      <c r="L20" s="76"/>
      <c r="M20" s="76"/>
      <c r="N20" s="76"/>
      <c r="O20" s="76"/>
      <c r="P20" s="76"/>
      <c r="Q20" s="76"/>
      <c r="R20" s="76"/>
      <c r="S20" s="76"/>
      <c r="T20" s="81"/>
      <c r="U20" s="82" t="s">
        <v>100</v>
      </c>
      <c r="V20" s="83" t="s">
        <v>140</v>
      </c>
      <c r="W20" s="76" t="s">
        <v>114</v>
      </c>
      <c r="X20" s="49" t="e">
        <f>VLOOKUP(E20,'[1]이수예정자 명단'!$E$4:$F$32,2,FALSE)</f>
        <v>#N/A</v>
      </c>
      <c r="Y20" s="49" t="s">
        <v>142</v>
      </c>
    </row>
    <row r="21" spans="1:25" x14ac:dyDescent="0.3">
      <c r="A21" s="3">
        <f t="shared" si="0"/>
        <v>18</v>
      </c>
      <c r="B21" s="2" t="s">
        <v>133</v>
      </c>
      <c r="C21" s="3">
        <v>2</v>
      </c>
      <c r="D21" s="3" t="str">
        <f t="shared" si="1"/>
        <v>2020</v>
      </c>
      <c r="E21" s="68">
        <v>20201801</v>
      </c>
      <c r="F21" s="3" t="s">
        <v>57</v>
      </c>
      <c r="G21" s="74" t="s">
        <v>36</v>
      </c>
      <c r="H21" s="74"/>
      <c r="I21" s="3" t="s">
        <v>70</v>
      </c>
      <c r="J21" s="4">
        <v>3</v>
      </c>
      <c r="K21" s="27"/>
      <c r="L21" s="28"/>
      <c r="M21" s="28"/>
      <c r="N21" s="28"/>
      <c r="O21" s="28"/>
      <c r="P21" s="28"/>
      <c r="Q21" s="36"/>
      <c r="R21" s="36"/>
      <c r="S21" s="29"/>
      <c r="T21" s="30"/>
      <c r="U21" s="16" t="s">
        <v>97</v>
      </c>
      <c r="V21" s="3"/>
      <c r="W21" s="75" t="s">
        <v>114</v>
      </c>
      <c r="X21" t="str">
        <f>VLOOKUP(E21,'[1]이수예정자 명단'!$E$4:$F$32,2,FALSE)</f>
        <v>박미주</v>
      </c>
    </row>
    <row r="22" spans="1:25" ht="17.25" thickBot="1" x14ac:dyDescent="0.35">
      <c r="A22" s="3">
        <f t="shared" si="0"/>
        <v>19</v>
      </c>
      <c r="B22" s="2" t="s">
        <v>133</v>
      </c>
      <c r="C22" s="3">
        <v>2</v>
      </c>
      <c r="D22" s="3" t="str">
        <f t="shared" si="1"/>
        <v>2020</v>
      </c>
      <c r="E22" s="3">
        <v>20201014</v>
      </c>
      <c r="F22" s="3" t="s">
        <v>57</v>
      </c>
      <c r="G22" s="3" t="s">
        <v>37</v>
      </c>
      <c r="H22" s="3"/>
      <c r="I22" s="3" t="s">
        <v>69</v>
      </c>
      <c r="J22" s="4">
        <v>3</v>
      </c>
      <c r="K22" s="23"/>
      <c r="L22" s="24"/>
      <c r="M22" s="24"/>
      <c r="N22" s="24"/>
      <c r="O22" s="24"/>
      <c r="P22" s="24"/>
      <c r="Q22" s="37"/>
      <c r="R22" s="37"/>
      <c r="S22" s="25"/>
      <c r="T22" s="26"/>
      <c r="U22" s="16" t="s">
        <v>98</v>
      </c>
      <c r="V22" s="3"/>
      <c r="W22" s="68" t="s">
        <v>148</v>
      </c>
      <c r="X22" t="str">
        <f>VLOOKUP(E22,'[1]이수예정자 명단'!$E$4:$F$32,2,FALSE)</f>
        <v>문성찬</v>
      </c>
    </row>
  </sheetData>
  <autoFilter ref="A3:W22"/>
  <mergeCells count="20">
    <mergeCell ref="A1:W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T2:T3"/>
    <mergeCell ref="U2:U3"/>
    <mergeCell ref="V2:V3"/>
    <mergeCell ref="W2:W3"/>
    <mergeCell ref="K2:L2"/>
    <mergeCell ref="M2:N2"/>
    <mergeCell ref="O2:P2"/>
    <mergeCell ref="Q2:Q3"/>
    <mergeCell ref="R2:R3"/>
    <mergeCell ref="S2:S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K1"/>
    </sheetView>
  </sheetViews>
  <sheetFormatPr defaultRowHeight="16.5" x14ac:dyDescent="0.3"/>
  <cols>
    <col min="1" max="1" width="13.25" customWidth="1"/>
    <col min="2" max="2" width="18" customWidth="1"/>
    <col min="4" max="4" width="21.125" customWidth="1"/>
    <col min="5" max="5" width="5.25" style="1" customWidth="1"/>
    <col min="6" max="6" width="32.875" customWidth="1"/>
    <col min="11" max="11" width="20.5" customWidth="1"/>
  </cols>
  <sheetData>
    <row r="1" spans="1:11" ht="20.25" x14ac:dyDescent="0.3">
      <c r="A1" s="131" t="s">
        <v>149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17.25" thickBot="1" x14ac:dyDescent="0.2">
      <c r="A2" s="134" t="s">
        <v>150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1" ht="23.25" thickBot="1" x14ac:dyDescent="0.35">
      <c r="A3" s="84" t="s">
        <v>151</v>
      </c>
      <c r="B3" s="85" t="s">
        <v>152</v>
      </c>
      <c r="C3" s="86" t="s">
        <v>153</v>
      </c>
      <c r="D3" s="86" t="s">
        <v>154</v>
      </c>
      <c r="E3" s="86" t="s">
        <v>226</v>
      </c>
      <c r="F3" s="85" t="s">
        <v>155</v>
      </c>
      <c r="G3" s="85" t="s">
        <v>156</v>
      </c>
      <c r="H3" s="85" t="s">
        <v>157</v>
      </c>
      <c r="I3" s="87" t="s">
        <v>158</v>
      </c>
      <c r="J3" s="87" t="s">
        <v>159</v>
      </c>
      <c r="K3" s="98" t="s">
        <v>225</v>
      </c>
    </row>
    <row r="4" spans="1:11" x14ac:dyDescent="0.3">
      <c r="A4" s="136" t="s">
        <v>160</v>
      </c>
      <c r="B4" s="139"/>
      <c r="C4" s="142" t="s">
        <v>161</v>
      </c>
      <c r="D4" s="104" t="s">
        <v>162</v>
      </c>
      <c r="E4" s="108" t="s">
        <v>227</v>
      </c>
      <c r="F4" s="104" t="s">
        <v>163</v>
      </c>
      <c r="G4" s="105">
        <v>3</v>
      </c>
      <c r="H4" s="105">
        <v>1</v>
      </c>
      <c r="I4" s="105">
        <v>1</v>
      </c>
      <c r="J4" s="145">
        <f>SUM(G4:G15)</f>
        <v>31</v>
      </c>
      <c r="K4" s="132" t="s">
        <v>233</v>
      </c>
    </row>
    <row r="5" spans="1:11" x14ac:dyDescent="0.3">
      <c r="A5" s="137"/>
      <c r="B5" s="140"/>
      <c r="C5" s="143"/>
      <c r="D5" s="88" t="s">
        <v>164</v>
      </c>
      <c r="E5" s="109" t="s">
        <v>230</v>
      </c>
      <c r="F5" s="88" t="s">
        <v>164</v>
      </c>
      <c r="G5" s="89">
        <v>3</v>
      </c>
      <c r="H5" s="89">
        <v>1</v>
      </c>
      <c r="I5" s="89">
        <v>2</v>
      </c>
      <c r="J5" s="146"/>
      <c r="K5" s="129"/>
    </row>
    <row r="6" spans="1:11" x14ac:dyDescent="0.3">
      <c r="A6" s="137"/>
      <c r="B6" s="140"/>
      <c r="C6" s="143"/>
      <c r="D6" s="88" t="s">
        <v>165</v>
      </c>
      <c r="E6" s="109" t="s">
        <v>227</v>
      </c>
      <c r="F6" s="88" t="s">
        <v>166</v>
      </c>
      <c r="G6" s="89">
        <v>2</v>
      </c>
      <c r="H6" s="89">
        <v>2</v>
      </c>
      <c r="I6" s="89">
        <v>1</v>
      </c>
      <c r="J6" s="146"/>
      <c r="K6" s="129"/>
    </row>
    <row r="7" spans="1:11" x14ac:dyDescent="0.3">
      <c r="A7" s="137"/>
      <c r="B7" s="140"/>
      <c r="C7" s="143"/>
      <c r="D7" s="88" t="s">
        <v>167</v>
      </c>
      <c r="E7" s="109" t="s">
        <v>229</v>
      </c>
      <c r="F7" s="88" t="s">
        <v>167</v>
      </c>
      <c r="G7" s="89">
        <v>2</v>
      </c>
      <c r="H7" s="89">
        <v>2</v>
      </c>
      <c r="I7" s="89">
        <v>1</v>
      </c>
      <c r="J7" s="146"/>
      <c r="K7" s="129"/>
    </row>
    <row r="8" spans="1:11" x14ac:dyDescent="0.3">
      <c r="A8" s="137"/>
      <c r="B8" s="140"/>
      <c r="C8" s="143"/>
      <c r="D8" s="88" t="s">
        <v>165</v>
      </c>
      <c r="E8" s="109" t="s">
        <v>227</v>
      </c>
      <c r="F8" s="88" t="s">
        <v>168</v>
      </c>
      <c r="G8" s="89">
        <v>2</v>
      </c>
      <c r="H8" s="89">
        <v>2</v>
      </c>
      <c r="I8" s="89">
        <v>2</v>
      </c>
      <c r="J8" s="146"/>
      <c r="K8" s="129"/>
    </row>
    <row r="9" spans="1:11" x14ac:dyDescent="0.3">
      <c r="A9" s="137"/>
      <c r="B9" s="140"/>
      <c r="C9" s="143"/>
      <c r="D9" s="88" t="s">
        <v>169</v>
      </c>
      <c r="E9" s="109" t="s">
        <v>231</v>
      </c>
      <c r="F9" s="88" t="s">
        <v>169</v>
      </c>
      <c r="G9" s="89">
        <v>3</v>
      </c>
      <c r="H9" s="89">
        <v>3</v>
      </c>
      <c r="I9" s="89">
        <v>1</v>
      </c>
      <c r="J9" s="146"/>
      <c r="K9" s="129"/>
    </row>
    <row r="10" spans="1:11" x14ac:dyDescent="0.3">
      <c r="A10" s="137"/>
      <c r="B10" s="140"/>
      <c r="C10" s="143"/>
      <c r="D10" s="88" t="s">
        <v>170</v>
      </c>
      <c r="E10" s="109" t="s">
        <v>228</v>
      </c>
      <c r="F10" s="88" t="s">
        <v>171</v>
      </c>
      <c r="G10" s="89">
        <v>2</v>
      </c>
      <c r="H10" s="89">
        <v>3</v>
      </c>
      <c r="I10" s="89">
        <v>1</v>
      </c>
      <c r="J10" s="146"/>
      <c r="K10" s="129"/>
    </row>
    <row r="11" spans="1:11" x14ac:dyDescent="0.3">
      <c r="A11" s="137"/>
      <c r="B11" s="140"/>
      <c r="C11" s="143"/>
      <c r="D11" s="88" t="s">
        <v>172</v>
      </c>
      <c r="E11" s="109" t="s">
        <v>229</v>
      </c>
      <c r="F11" s="88" t="s">
        <v>172</v>
      </c>
      <c r="G11" s="89">
        <v>3</v>
      </c>
      <c r="H11" s="89">
        <v>3</v>
      </c>
      <c r="I11" s="89">
        <v>1</v>
      </c>
      <c r="J11" s="146"/>
      <c r="K11" s="129"/>
    </row>
    <row r="12" spans="1:11" x14ac:dyDescent="0.3">
      <c r="A12" s="137"/>
      <c r="B12" s="140"/>
      <c r="C12" s="143"/>
      <c r="D12" s="88" t="s">
        <v>173</v>
      </c>
      <c r="E12" s="109" t="s">
        <v>230</v>
      </c>
      <c r="F12" s="88" t="s">
        <v>173</v>
      </c>
      <c r="G12" s="89">
        <v>3</v>
      </c>
      <c r="H12" s="89">
        <v>3</v>
      </c>
      <c r="I12" s="89">
        <v>1</v>
      </c>
      <c r="J12" s="146"/>
      <c r="K12" s="129"/>
    </row>
    <row r="13" spans="1:11" x14ac:dyDescent="0.3">
      <c r="A13" s="137"/>
      <c r="B13" s="140"/>
      <c r="C13" s="143"/>
      <c r="D13" s="88" t="s">
        <v>170</v>
      </c>
      <c r="E13" s="109" t="s">
        <v>228</v>
      </c>
      <c r="F13" s="88" t="s">
        <v>174</v>
      </c>
      <c r="G13" s="89">
        <v>2</v>
      </c>
      <c r="H13" s="89">
        <v>3</v>
      </c>
      <c r="I13" s="89">
        <v>2</v>
      </c>
      <c r="J13" s="146"/>
      <c r="K13" s="129"/>
    </row>
    <row r="14" spans="1:11" x14ac:dyDescent="0.3">
      <c r="A14" s="137"/>
      <c r="B14" s="140"/>
      <c r="C14" s="143"/>
      <c r="D14" s="88" t="s">
        <v>175</v>
      </c>
      <c r="E14" s="109" t="s">
        <v>231</v>
      </c>
      <c r="F14" s="88" t="s">
        <v>175</v>
      </c>
      <c r="G14" s="89">
        <v>3</v>
      </c>
      <c r="H14" s="89">
        <v>3</v>
      </c>
      <c r="I14" s="89">
        <v>2</v>
      </c>
      <c r="J14" s="146"/>
      <c r="K14" s="129"/>
    </row>
    <row r="15" spans="1:11" ht="17.25" thickBot="1" x14ac:dyDescent="0.35">
      <c r="A15" s="138"/>
      <c r="B15" s="141"/>
      <c r="C15" s="144"/>
      <c r="D15" s="91" t="s">
        <v>176</v>
      </c>
      <c r="E15" s="110" t="s">
        <v>227</v>
      </c>
      <c r="F15" s="91" t="s">
        <v>176</v>
      </c>
      <c r="G15" s="92">
        <v>3</v>
      </c>
      <c r="H15" s="92">
        <v>4</v>
      </c>
      <c r="I15" s="92">
        <v>1</v>
      </c>
      <c r="J15" s="147"/>
      <c r="K15" s="130"/>
    </row>
    <row r="16" spans="1:11" x14ac:dyDescent="0.3">
      <c r="A16" s="148" t="s">
        <v>177</v>
      </c>
      <c r="B16" s="151"/>
      <c r="C16" s="154" t="s">
        <v>178</v>
      </c>
      <c r="D16" s="104" t="s">
        <v>162</v>
      </c>
      <c r="E16" s="108" t="s">
        <v>227</v>
      </c>
      <c r="F16" s="104" t="s">
        <v>162</v>
      </c>
      <c r="G16" s="105">
        <v>3</v>
      </c>
      <c r="H16" s="105">
        <v>1</v>
      </c>
      <c r="I16" s="105">
        <v>1</v>
      </c>
      <c r="J16" s="145">
        <f>SUM(G16:G25)</f>
        <v>29</v>
      </c>
      <c r="K16" s="132" t="s">
        <v>234</v>
      </c>
    </row>
    <row r="17" spans="1:11" x14ac:dyDescent="0.3">
      <c r="A17" s="149"/>
      <c r="B17" s="152"/>
      <c r="C17" s="155"/>
      <c r="D17" s="88" t="s">
        <v>179</v>
      </c>
      <c r="E17" s="109" t="s">
        <v>230</v>
      </c>
      <c r="F17" s="88" t="s">
        <v>179</v>
      </c>
      <c r="G17" s="89">
        <v>2</v>
      </c>
      <c r="H17" s="89">
        <v>1</v>
      </c>
      <c r="I17" s="89">
        <v>2</v>
      </c>
      <c r="J17" s="146"/>
      <c r="K17" s="129"/>
    </row>
    <row r="18" spans="1:11" x14ac:dyDescent="0.3">
      <c r="A18" s="149"/>
      <c r="B18" s="152"/>
      <c r="C18" s="155"/>
      <c r="D18" s="88" t="s">
        <v>180</v>
      </c>
      <c r="E18" s="109" t="s">
        <v>227</v>
      </c>
      <c r="F18" s="88" t="s">
        <v>180</v>
      </c>
      <c r="G18" s="89">
        <v>3</v>
      </c>
      <c r="H18" s="89">
        <v>2</v>
      </c>
      <c r="I18" s="89">
        <v>1</v>
      </c>
      <c r="J18" s="146"/>
      <c r="K18" s="129"/>
    </row>
    <row r="19" spans="1:11" x14ac:dyDescent="0.3">
      <c r="A19" s="149"/>
      <c r="B19" s="152"/>
      <c r="C19" s="155"/>
      <c r="D19" s="88" t="s">
        <v>181</v>
      </c>
      <c r="E19" s="109" t="s">
        <v>227</v>
      </c>
      <c r="F19" s="88" t="s">
        <v>181</v>
      </c>
      <c r="G19" s="89">
        <v>3</v>
      </c>
      <c r="H19" s="89">
        <v>2</v>
      </c>
      <c r="I19" s="89">
        <v>1</v>
      </c>
      <c r="J19" s="146"/>
      <c r="K19" s="129"/>
    </row>
    <row r="20" spans="1:11" x14ac:dyDescent="0.3">
      <c r="A20" s="149"/>
      <c r="B20" s="152"/>
      <c r="C20" s="155"/>
      <c r="D20" s="88" t="s">
        <v>182</v>
      </c>
      <c r="E20" s="109" t="s">
        <v>229</v>
      </c>
      <c r="F20" s="88" t="s">
        <v>182</v>
      </c>
      <c r="G20" s="89">
        <v>3</v>
      </c>
      <c r="H20" s="89">
        <v>2</v>
      </c>
      <c r="I20" s="89">
        <v>1</v>
      </c>
      <c r="J20" s="146"/>
      <c r="K20" s="129"/>
    </row>
    <row r="21" spans="1:11" x14ac:dyDescent="0.3">
      <c r="A21" s="149"/>
      <c r="B21" s="152"/>
      <c r="C21" s="155"/>
      <c r="D21" s="88" t="s">
        <v>183</v>
      </c>
      <c r="E21" s="109" t="s">
        <v>228</v>
      </c>
      <c r="F21" s="88" t="s">
        <v>183</v>
      </c>
      <c r="G21" s="89">
        <v>3</v>
      </c>
      <c r="H21" s="89">
        <v>3</v>
      </c>
      <c r="I21" s="89">
        <v>1</v>
      </c>
      <c r="J21" s="146"/>
      <c r="K21" s="129"/>
    </row>
    <row r="22" spans="1:11" x14ac:dyDescent="0.3">
      <c r="A22" s="149"/>
      <c r="B22" s="152"/>
      <c r="C22" s="155"/>
      <c r="D22" s="88" t="s">
        <v>184</v>
      </c>
      <c r="E22" s="109" t="s">
        <v>228</v>
      </c>
      <c r="F22" s="88" t="s">
        <v>185</v>
      </c>
      <c r="G22" s="89">
        <v>3</v>
      </c>
      <c r="H22" s="90">
        <v>3</v>
      </c>
      <c r="I22" s="90">
        <v>1</v>
      </c>
      <c r="J22" s="146"/>
      <c r="K22" s="129"/>
    </row>
    <row r="23" spans="1:11" x14ac:dyDescent="0.3">
      <c r="A23" s="149"/>
      <c r="B23" s="152"/>
      <c r="C23" s="155"/>
      <c r="D23" s="88" t="s">
        <v>186</v>
      </c>
      <c r="E23" s="109" t="s">
        <v>229</v>
      </c>
      <c r="F23" s="88" t="s">
        <v>186</v>
      </c>
      <c r="G23" s="89">
        <v>3</v>
      </c>
      <c r="H23" s="89">
        <v>3</v>
      </c>
      <c r="I23" s="89">
        <v>1</v>
      </c>
      <c r="J23" s="146"/>
      <c r="K23" s="129"/>
    </row>
    <row r="24" spans="1:11" x14ac:dyDescent="0.3">
      <c r="A24" s="149"/>
      <c r="B24" s="152"/>
      <c r="C24" s="155"/>
      <c r="D24" s="88" t="s">
        <v>176</v>
      </c>
      <c r="E24" s="109" t="s">
        <v>227</v>
      </c>
      <c r="F24" s="88" t="s">
        <v>187</v>
      </c>
      <c r="G24" s="89">
        <v>3</v>
      </c>
      <c r="H24" s="89">
        <v>4</v>
      </c>
      <c r="I24" s="89">
        <v>1</v>
      </c>
      <c r="J24" s="146"/>
      <c r="K24" s="129"/>
    </row>
    <row r="25" spans="1:11" s="97" customFormat="1" ht="17.25" thickBot="1" x14ac:dyDescent="0.35">
      <c r="A25" s="150"/>
      <c r="B25" s="153"/>
      <c r="C25" s="156"/>
      <c r="D25" s="91" t="s">
        <v>188</v>
      </c>
      <c r="E25" s="110" t="s">
        <v>230</v>
      </c>
      <c r="F25" s="91" t="s">
        <v>188</v>
      </c>
      <c r="G25" s="92">
        <v>3</v>
      </c>
      <c r="H25" s="92">
        <v>4</v>
      </c>
      <c r="I25" s="92">
        <v>2</v>
      </c>
      <c r="J25" s="147"/>
      <c r="K25" s="130"/>
    </row>
    <row r="26" spans="1:11" x14ac:dyDescent="0.3">
      <c r="A26" s="157" t="s">
        <v>189</v>
      </c>
      <c r="B26" s="139" t="s">
        <v>190</v>
      </c>
      <c r="C26" s="142" t="s">
        <v>191</v>
      </c>
      <c r="D26" s="104" t="s">
        <v>192</v>
      </c>
      <c r="E26" s="108" t="s">
        <v>227</v>
      </c>
      <c r="F26" s="104" t="s">
        <v>193</v>
      </c>
      <c r="G26" s="105">
        <v>3</v>
      </c>
      <c r="H26" s="105">
        <v>2</v>
      </c>
      <c r="I26" s="105">
        <v>1</v>
      </c>
      <c r="J26" s="159">
        <f>SUM(G26:G34)</f>
        <v>27</v>
      </c>
      <c r="K26" s="132" t="s">
        <v>235</v>
      </c>
    </row>
    <row r="27" spans="1:11" x14ac:dyDescent="0.3">
      <c r="A27" s="158"/>
      <c r="B27" s="140"/>
      <c r="C27" s="143"/>
      <c r="D27" s="88" t="s">
        <v>194</v>
      </c>
      <c r="E27" s="109" t="s">
        <v>229</v>
      </c>
      <c r="F27" s="88" t="s">
        <v>194</v>
      </c>
      <c r="G27" s="89">
        <v>3</v>
      </c>
      <c r="H27" s="89">
        <v>2</v>
      </c>
      <c r="I27" s="89">
        <v>1</v>
      </c>
      <c r="J27" s="160"/>
      <c r="K27" s="129"/>
    </row>
    <row r="28" spans="1:11" x14ac:dyDescent="0.3">
      <c r="A28" s="158"/>
      <c r="B28" s="140"/>
      <c r="C28" s="143"/>
      <c r="D28" s="88" t="s">
        <v>195</v>
      </c>
      <c r="E28" s="109" t="s">
        <v>230</v>
      </c>
      <c r="F28" s="88" t="s">
        <v>195</v>
      </c>
      <c r="G28" s="89">
        <v>3</v>
      </c>
      <c r="H28" s="89">
        <v>2</v>
      </c>
      <c r="I28" s="89">
        <v>1</v>
      </c>
      <c r="J28" s="160"/>
      <c r="K28" s="129"/>
    </row>
    <row r="29" spans="1:11" x14ac:dyDescent="0.3">
      <c r="A29" s="158"/>
      <c r="B29" s="140"/>
      <c r="C29" s="143"/>
      <c r="D29" s="88" t="s">
        <v>196</v>
      </c>
      <c r="E29" s="109" t="s">
        <v>232</v>
      </c>
      <c r="F29" s="88" t="s">
        <v>197</v>
      </c>
      <c r="G29" s="89">
        <v>3</v>
      </c>
      <c r="H29" s="89">
        <v>2</v>
      </c>
      <c r="I29" s="89">
        <v>1</v>
      </c>
      <c r="J29" s="160"/>
      <c r="K29" s="129"/>
    </row>
    <row r="30" spans="1:11" x14ac:dyDescent="0.3">
      <c r="A30" s="137"/>
      <c r="B30" s="140"/>
      <c r="C30" s="143"/>
      <c r="D30" s="88" t="s">
        <v>198</v>
      </c>
      <c r="E30" s="109" t="s">
        <v>231</v>
      </c>
      <c r="F30" s="88" t="s">
        <v>198</v>
      </c>
      <c r="G30" s="89">
        <v>3</v>
      </c>
      <c r="H30" s="89">
        <v>2</v>
      </c>
      <c r="I30" s="89">
        <v>2</v>
      </c>
      <c r="J30" s="160"/>
      <c r="K30" s="129"/>
    </row>
    <row r="31" spans="1:11" x14ac:dyDescent="0.3">
      <c r="A31" s="137"/>
      <c r="B31" s="140"/>
      <c r="C31" s="143"/>
      <c r="D31" s="88" t="s">
        <v>199</v>
      </c>
      <c r="E31" s="109" t="s">
        <v>229</v>
      </c>
      <c r="F31" s="88" t="s">
        <v>200</v>
      </c>
      <c r="G31" s="89">
        <v>3</v>
      </c>
      <c r="H31" s="89">
        <v>3</v>
      </c>
      <c r="I31" s="89">
        <v>1</v>
      </c>
      <c r="J31" s="160"/>
      <c r="K31" s="129"/>
    </row>
    <row r="32" spans="1:11" x14ac:dyDescent="0.3">
      <c r="A32" s="137"/>
      <c r="B32" s="140"/>
      <c r="C32" s="143"/>
      <c r="D32" s="88" t="s">
        <v>201</v>
      </c>
      <c r="E32" s="109" t="s">
        <v>229</v>
      </c>
      <c r="F32" s="88" t="s">
        <v>201</v>
      </c>
      <c r="G32" s="89">
        <v>3</v>
      </c>
      <c r="H32" s="89">
        <v>3</v>
      </c>
      <c r="I32" s="89">
        <v>2</v>
      </c>
      <c r="J32" s="160"/>
      <c r="K32" s="129"/>
    </row>
    <row r="33" spans="1:11" x14ac:dyDescent="0.3">
      <c r="A33" s="137"/>
      <c r="B33" s="140"/>
      <c r="C33" s="143"/>
      <c r="D33" s="88" t="s">
        <v>202</v>
      </c>
      <c r="E33" s="109" t="s">
        <v>228</v>
      </c>
      <c r="F33" s="88" t="s">
        <v>202</v>
      </c>
      <c r="G33" s="89">
        <v>3</v>
      </c>
      <c r="H33" s="89">
        <v>4</v>
      </c>
      <c r="I33" s="89">
        <v>1</v>
      </c>
      <c r="J33" s="160"/>
      <c r="K33" s="129"/>
    </row>
    <row r="34" spans="1:11" ht="17.25" thickBot="1" x14ac:dyDescent="0.35">
      <c r="A34" s="138"/>
      <c r="B34" s="141"/>
      <c r="C34" s="144"/>
      <c r="D34" s="91" t="s">
        <v>176</v>
      </c>
      <c r="E34" s="110" t="s">
        <v>227</v>
      </c>
      <c r="F34" s="91" t="s">
        <v>176</v>
      </c>
      <c r="G34" s="92">
        <v>3</v>
      </c>
      <c r="H34" s="92">
        <v>4</v>
      </c>
      <c r="I34" s="92">
        <v>1</v>
      </c>
      <c r="J34" s="161"/>
      <c r="K34" s="130"/>
    </row>
    <row r="35" spans="1:11" x14ac:dyDescent="0.3">
      <c r="A35" s="148" t="s">
        <v>203</v>
      </c>
      <c r="B35" s="139"/>
      <c r="C35" s="142" t="s">
        <v>204</v>
      </c>
      <c r="D35" s="104" t="s">
        <v>205</v>
      </c>
      <c r="E35" s="107"/>
      <c r="F35" s="104" t="s">
        <v>205</v>
      </c>
      <c r="G35" s="105">
        <v>3</v>
      </c>
      <c r="H35" s="105">
        <v>1</v>
      </c>
      <c r="I35" s="105">
        <v>1</v>
      </c>
      <c r="J35" s="145">
        <f>SUM(G35:G41)</f>
        <v>21</v>
      </c>
      <c r="K35" s="133"/>
    </row>
    <row r="36" spans="1:11" x14ac:dyDescent="0.3">
      <c r="A36" s="149"/>
      <c r="B36" s="140"/>
      <c r="C36" s="143"/>
      <c r="D36" s="88" t="s">
        <v>206</v>
      </c>
      <c r="E36" s="100"/>
      <c r="F36" s="88" t="s">
        <v>206</v>
      </c>
      <c r="G36" s="89">
        <v>3</v>
      </c>
      <c r="H36" s="89">
        <v>1</v>
      </c>
      <c r="I36" s="89">
        <v>2</v>
      </c>
      <c r="J36" s="146"/>
      <c r="K36" s="129"/>
    </row>
    <row r="37" spans="1:11" x14ac:dyDescent="0.3">
      <c r="A37" s="149"/>
      <c r="B37" s="140"/>
      <c r="C37" s="143"/>
      <c r="D37" s="88" t="s">
        <v>207</v>
      </c>
      <c r="E37" s="100"/>
      <c r="F37" s="88" t="s">
        <v>207</v>
      </c>
      <c r="G37" s="89">
        <v>3</v>
      </c>
      <c r="H37" s="89">
        <v>2</v>
      </c>
      <c r="I37" s="89">
        <v>1</v>
      </c>
      <c r="J37" s="146"/>
      <c r="K37" s="129"/>
    </row>
    <row r="38" spans="1:11" x14ac:dyDescent="0.3">
      <c r="A38" s="149"/>
      <c r="B38" s="140"/>
      <c r="C38" s="143"/>
      <c r="D38" s="88" t="s">
        <v>208</v>
      </c>
      <c r="E38" s="100"/>
      <c r="F38" s="88" t="s">
        <v>208</v>
      </c>
      <c r="G38" s="89">
        <v>3</v>
      </c>
      <c r="H38" s="89">
        <v>2</v>
      </c>
      <c r="I38" s="89">
        <v>2</v>
      </c>
      <c r="J38" s="146"/>
      <c r="K38" s="129"/>
    </row>
    <row r="39" spans="1:11" x14ac:dyDescent="0.3">
      <c r="A39" s="149"/>
      <c r="B39" s="140"/>
      <c r="C39" s="143"/>
      <c r="D39" s="88" t="s">
        <v>209</v>
      </c>
      <c r="E39" s="100"/>
      <c r="F39" s="88" t="s">
        <v>209</v>
      </c>
      <c r="G39" s="89">
        <v>3</v>
      </c>
      <c r="H39" s="89">
        <v>2</v>
      </c>
      <c r="I39" s="89">
        <v>2</v>
      </c>
      <c r="J39" s="146"/>
      <c r="K39" s="129"/>
    </row>
    <row r="40" spans="1:11" x14ac:dyDescent="0.3">
      <c r="A40" s="149"/>
      <c r="B40" s="140"/>
      <c r="C40" s="143"/>
      <c r="D40" s="88" t="s">
        <v>210</v>
      </c>
      <c r="E40" s="100"/>
      <c r="F40" s="88" t="s">
        <v>210</v>
      </c>
      <c r="G40" s="89">
        <v>3</v>
      </c>
      <c r="H40" s="89">
        <v>2</v>
      </c>
      <c r="I40" s="89">
        <v>2</v>
      </c>
      <c r="J40" s="146"/>
      <c r="K40" s="129"/>
    </row>
    <row r="41" spans="1:11" ht="17.25" thickBot="1" x14ac:dyDescent="0.35">
      <c r="A41" s="150"/>
      <c r="B41" s="141"/>
      <c r="C41" s="144"/>
      <c r="D41" s="91" t="s">
        <v>211</v>
      </c>
      <c r="E41" s="101"/>
      <c r="F41" s="91" t="s">
        <v>211</v>
      </c>
      <c r="G41" s="92">
        <v>3</v>
      </c>
      <c r="H41" s="92">
        <v>3</v>
      </c>
      <c r="I41" s="92">
        <v>1</v>
      </c>
      <c r="J41" s="147"/>
      <c r="K41" s="130"/>
    </row>
    <row r="42" spans="1:11" x14ac:dyDescent="0.3">
      <c r="A42" s="158" t="s">
        <v>212</v>
      </c>
      <c r="B42" s="162" t="s">
        <v>213</v>
      </c>
      <c r="C42" s="164" t="s">
        <v>214</v>
      </c>
      <c r="D42" s="102" t="s">
        <v>215</v>
      </c>
      <c r="E42" s="106"/>
      <c r="F42" s="102" t="s">
        <v>215</v>
      </c>
      <c r="G42" s="103">
        <v>3</v>
      </c>
      <c r="H42" s="103">
        <v>1</v>
      </c>
      <c r="I42" s="103">
        <v>1</v>
      </c>
      <c r="J42" s="166">
        <f>SUM(G42:G49)</f>
        <v>21</v>
      </c>
      <c r="K42" s="129"/>
    </row>
    <row r="43" spans="1:11" x14ac:dyDescent="0.3">
      <c r="A43" s="137"/>
      <c r="B43" s="162"/>
      <c r="C43" s="164"/>
      <c r="D43" s="88" t="s">
        <v>216</v>
      </c>
      <c r="E43" s="100"/>
      <c r="F43" s="88" t="s">
        <v>216</v>
      </c>
      <c r="G43" s="89">
        <v>3</v>
      </c>
      <c r="H43" s="89">
        <v>1</v>
      </c>
      <c r="I43" s="89">
        <v>2</v>
      </c>
      <c r="J43" s="160"/>
      <c r="K43" s="129"/>
    </row>
    <row r="44" spans="1:11" x14ac:dyDescent="0.3">
      <c r="A44" s="137"/>
      <c r="B44" s="162"/>
      <c r="C44" s="164"/>
      <c r="D44" s="88" t="s">
        <v>217</v>
      </c>
      <c r="E44" s="100"/>
      <c r="F44" s="88" t="s">
        <v>217</v>
      </c>
      <c r="G44" s="89">
        <v>3</v>
      </c>
      <c r="H44" s="89">
        <v>1</v>
      </c>
      <c r="I44" s="89">
        <v>1</v>
      </c>
      <c r="J44" s="160"/>
      <c r="K44" s="129"/>
    </row>
    <row r="45" spans="1:11" x14ac:dyDescent="0.3">
      <c r="A45" s="137"/>
      <c r="B45" s="162"/>
      <c r="C45" s="164"/>
      <c r="D45" s="88" t="s">
        <v>218</v>
      </c>
      <c r="E45" s="100"/>
      <c r="F45" s="88" t="s">
        <v>218</v>
      </c>
      <c r="G45" s="89">
        <v>3</v>
      </c>
      <c r="H45" s="90">
        <v>2</v>
      </c>
      <c r="I45" s="90">
        <v>1</v>
      </c>
      <c r="J45" s="160"/>
      <c r="K45" s="129"/>
    </row>
    <row r="46" spans="1:11" x14ac:dyDescent="0.3">
      <c r="A46" s="137"/>
      <c r="B46" s="162"/>
      <c r="C46" s="164"/>
      <c r="D46" s="88" t="s">
        <v>219</v>
      </c>
      <c r="E46" s="100"/>
      <c r="F46" s="88" t="s">
        <v>219</v>
      </c>
      <c r="G46" s="89">
        <v>2</v>
      </c>
      <c r="H46" s="90">
        <v>2</v>
      </c>
      <c r="I46" s="90">
        <v>2</v>
      </c>
      <c r="J46" s="160"/>
      <c r="K46" s="129"/>
    </row>
    <row r="47" spans="1:11" x14ac:dyDescent="0.3">
      <c r="A47" s="137"/>
      <c r="B47" s="162"/>
      <c r="C47" s="164"/>
      <c r="D47" s="88" t="s">
        <v>220</v>
      </c>
      <c r="E47" s="100"/>
      <c r="F47" s="88" t="s">
        <v>220</v>
      </c>
      <c r="G47" s="89">
        <v>3</v>
      </c>
      <c r="H47" s="90">
        <v>2</v>
      </c>
      <c r="I47" s="90">
        <v>1</v>
      </c>
      <c r="J47" s="160"/>
      <c r="K47" s="129"/>
    </row>
    <row r="48" spans="1:11" x14ac:dyDescent="0.3">
      <c r="A48" s="137"/>
      <c r="B48" s="162"/>
      <c r="C48" s="164"/>
      <c r="D48" s="88" t="s">
        <v>221</v>
      </c>
      <c r="E48" s="100"/>
      <c r="F48" s="88" t="s">
        <v>221</v>
      </c>
      <c r="G48" s="89">
        <v>2</v>
      </c>
      <c r="H48" s="90">
        <v>2</v>
      </c>
      <c r="I48" s="90">
        <v>2</v>
      </c>
      <c r="J48" s="160"/>
      <c r="K48" s="129"/>
    </row>
    <row r="49" spans="1:11" ht="17.25" thickBot="1" x14ac:dyDescent="0.35">
      <c r="A49" s="138"/>
      <c r="B49" s="163"/>
      <c r="C49" s="165"/>
      <c r="D49" s="91" t="s">
        <v>222</v>
      </c>
      <c r="E49" s="101"/>
      <c r="F49" s="91" t="s">
        <v>222</v>
      </c>
      <c r="G49" s="92">
        <v>2</v>
      </c>
      <c r="H49" s="93">
        <v>3</v>
      </c>
      <c r="I49" s="93">
        <v>1</v>
      </c>
      <c r="J49" s="161"/>
      <c r="K49" s="130"/>
    </row>
    <row r="50" spans="1:11" x14ac:dyDescent="0.3">
      <c r="A50" s="94" t="s">
        <v>223</v>
      </c>
      <c r="B50" s="94"/>
      <c r="C50" s="94"/>
      <c r="D50" s="94"/>
      <c r="E50" s="99"/>
      <c r="F50" s="94"/>
      <c r="G50" s="94"/>
      <c r="H50" s="94"/>
      <c r="I50" s="94"/>
      <c r="J50" s="94"/>
    </row>
    <row r="51" spans="1:11" x14ac:dyDescent="0.3">
      <c r="A51" s="94" t="s">
        <v>224</v>
      </c>
      <c r="B51" s="95"/>
      <c r="C51" s="95"/>
      <c r="D51" s="96"/>
      <c r="E51" s="95"/>
      <c r="F51" s="96"/>
      <c r="G51" s="95"/>
      <c r="H51" s="95"/>
      <c r="I51" s="95"/>
      <c r="J51" s="95"/>
    </row>
  </sheetData>
  <autoFilter ref="A3:K3"/>
  <mergeCells count="27">
    <mergeCell ref="A42:A49"/>
    <mergeCell ref="B42:B49"/>
    <mergeCell ref="C42:C49"/>
    <mergeCell ref="J42:J49"/>
    <mergeCell ref="B26:B34"/>
    <mergeCell ref="C26:C34"/>
    <mergeCell ref="J26:J34"/>
    <mergeCell ref="A35:A41"/>
    <mergeCell ref="B35:B41"/>
    <mergeCell ref="C35:C41"/>
    <mergeCell ref="J35:J41"/>
    <mergeCell ref="K42:K49"/>
    <mergeCell ref="A1:K1"/>
    <mergeCell ref="K4:K15"/>
    <mergeCell ref="K16:K25"/>
    <mergeCell ref="K26:K34"/>
    <mergeCell ref="K35:K41"/>
    <mergeCell ref="A2:J2"/>
    <mergeCell ref="A4:A15"/>
    <mergeCell ref="B4:B15"/>
    <mergeCell ref="C4:C15"/>
    <mergeCell ref="J4:J15"/>
    <mergeCell ref="A16:A25"/>
    <mergeCell ref="B16:B25"/>
    <mergeCell ref="C16:C25"/>
    <mergeCell ref="J16:J25"/>
    <mergeCell ref="A26:A34"/>
  </mergeCells>
  <phoneticPr fontId="2" type="noConversion"/>
  <pageMargins left="0.7" right="0.7" top="0.75" bottom="0.75" header="0.3" footer="0.3"/>
  <pageSetup paperSize="9" orientation="portrait" verticalDpi="0" r:id="rId1"/>
  <ignoredErrors>
    <ignoredError sqref="E4:E3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22"/>
  <sheetViews>
    <sheetView workbookViewId="0">
      <selection activeCell="A26" sqref="A26"/>
    </sheetView>
  </sheetViews>
  <sheetFormatPr defaultRowHeight="16.5" x14ac:dyDescent="0.3"/>
  <cols>
    <col min="1" max="1" width="29.25" customWidth="1"/>
    <col min="2" max="2" width="34.5" bestFit="1" customWidth="1"/>
  </cols>
  <sheetData>
    <row r="1" spans="1:2" x14ac:dyDescent="0.3">
      <c r="A1" t="s">
        <v>132</v>
      </c>
      <c r="B1" t="s">
        <v>42</v>
      </c>
    </row>
    <row r="2" spans="1:2" x14ac:dyDescent="0.3">
      <c r="A2" t="s">
        <v>129</v>
      </c>
      <c r="B2" t="s">
        <v>8</v>
      </c>
    </row>
    <row r="3" spans="1:2" x14ac:dyDescent="0.3">
      <c r="A3" t="s">
        <v>129</v>
      </c>
      <c r="B3" t="s">
        <v>17</v>
      </c>
    </row>
    <row r="4" spans="1:2" x14ac:dyDescent="0.3">
      <c r="A4" t="s">
        <v>129</v>
      </c>
      <c r="B4" t="s">
        <v>17</v>
      </c>
    </row>
    <row r="5" spans="1:2" x14ac:dyDescent="0.3">
      <c r="A5" t="s">
        <v>129</v>
      </c>
      <c r="B5" t="s">
        <v>17</v>
      </c>
    </row>
    <row r="6" spans="1:2" x14ac:dyDescent="0.3">
      <c r="A6" t="s">
        <v>129</v>
      </c>
      <c r="B6" t="s">
        <v>17</v>
      </c>
    </row>
    <row r="7" spans="1:2" x14ac:dyDescent="0.3">
      <c r="A7" t="s">
        <v>129</v>
      </c>
      <c r="B7" t="s">
        <v>17</v>
      </c>
    </row>
    <row r="8" spans="1:2" x14ac:dyDescent="0.3">
      <c r="A8" t="s">
        <v>129</v>
      </c>
      <c r="B8" t="s">
        <v>17</v>
      </c>
    </row>
    <row r="9" spans="1:2" x14ac:dyDescent="0.3">
      <c r="A9" t="s">
        <v>131</v>
      </c>
      <c r="B9" t="s">
        <v>29</v>
      </c>
    </row>
    <row r="10" spans="1:2" x14ac:dyDescent="0.3">
      <c r="A10" t="s">
        <v>3</v>
      </c>
      <c r="B10" t="s">
        <v>3</v>
      </c>
    </row>
    <row r="11" spans="1:2" x14ac:dyDescent="0.3">
      <c r="A11" t="s">
        <v>3</v>
      </c>
      <c r="B11" t="s">
        <v>3</v>
      </c>
    </row>
    <row r="12" spans="1:2" x14ac:dyDescent="0.3">
      <c r="A12" t="s">
        <v>3</v>
      </c>
      <c r="B12" t="s">
        <v>3</v>
      </c>
    </row>
    <row r="13" spans="1:2" x14ac:dyDescent="0.3">
      <c r="A13" t="s">
        <v>3</v>
      </c>
      <c r="B13" t="s">
        <v>3</v>
      </c>
    </row>
    <row r="14" spans="1:2" x14ac:dyDescent="0.3">
      <c r="A14" t="s">
        <v>3</v>
      </c>
      <c r="B14" t="s">
        <v>3</v>
      </c>
    </row>
    <row r="15" spans="1:2" x14ac:dyDescent="0.3">
      <c r="A15" t="s">
        <v>3</v>
      </c>
      <c r="B15" t="s">
        <v>3</v>
      </c>
    </row>
    <row r="16" spans="1:2" x14ac:dyDescent="0.3">
      <c r="A16" t="s">
        <v>3</v>
      </c>
      <c r="B16" t="s">
        <v>3</v>
      </c>
    </row>
    <row r="17" spans="1:2" x14ac:dyDescent="0.3">
      <c r="A17" t="s">
        <v>3</v>
      </c>
      <c r="B17" t="s">
        <v>3</v>
      </c>
    </row>
    <row r="18" spans="1:2" x14ac:dyDescent="0.3">
      <c r="A18" t="s">
        <v>130</v>
      </c>
      <c r="B18" t="s">
        <v>1</v>
      </c>
    </row>
    <row r="19" spans="1:2" x14ac:dyDescent="0.3">
      <c r="A19" t="s">
        <v>130</v>
      </c>
      <c r="B19" t="s">
        <v>1</v>
      </c>
    </row>
    <row r="20" spans="1:2" x14ac:dyDescent="0.3">
      <c r="A20" t="s">
        <v>130</v>
      </c>
      <c r="B20" t="s">
        <v>31</v>
      </c>
    </row>
    <row r="21" spans="1:2" x14ac:dyDescent="0.3">
      <c r="A21" t="s">
        <v>0</v>
      </c>
      <c r="B21" t="s">
        <v>0</v>
      </c>
    </row>
    <row r="22" spans="1:2" x14ac:dyDescent="0.3">
      <c r="A22" t="s">
        <v>0</v>
      </c>
      <c r="B22" t="s">
        <v>39</v>
      </c>
    </row>
  </sheetData>
  <autoFilter ref="A1:B1">
    <sortState ref="A2:B22">
      <sortCondition ref="A1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교직과정이수자(20220120)</vt:lpstr>
      <vt:lpstr>교직과정이수자(20220415)</vt:lpstr>
      <vt:lpstr>교직과정이수자(20220809)</vt:lpstr>
      <vt:lpstr>기본이수과목(전공)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2022-01-20T07:22:58Z</dcterms:created>
  <dcterms:modified xsi:type="dcterms:W3CDTF">2023-01-20T01:50:15Z</dcterms:modified>
</cp:coreProperties>
</file>